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tents" sheetId="2" r:id="rId1"/>
    <sheet name="T1.1" sheetId="4" r:id="rId2"/>
    <sheet name="T1.2" sheetId="5" r:id="rId3"/>
    <sheet name="T1.3" sheetId="21" r:id="rId4"/>
    <sheet name="T1.4" sheetId="7" r:id="rId5"/>
    <sheet name="T1.5" sheetId="8" r:id="rId6"/>
    <sheet name="T1.6" sheetId="9" r:id="rId7"/>
    <sheet name="T1.7" sheetId="10" r:id="rId8"/>
    <sheet name="T1.8" sheetId="11" r:id="rId9"/>
    <sheet name="T1.9" sheetId="12" r:id="rId10"/>
    <sheet name="T1.10" sheetId="13" r:id="rId11"/>
    <sheet name="T1.11a" sheetId="14" r:id="rId12"/>
    <sheet name="T1.11b" sheetId="15" r:id="rId13"/>
    <sheet name="T1.12" sheetId="16" r:id="rId14"/>
    <sheet name="T1.13" sheetId="17" r:id="rId15"/>
    <sheet name="T1.14" sheetId="18" r:id="rId16"/>
    <sheet name="T1.15" sheetId="19" r:id="rId17"/>
    <sheet name="Planning Decisions Map 2017-18" sheetId="20" r:id="rId18"/>
  </sheets>
  <definedNames>
    <definedName name="_xlnm.Print_Area" localSheetId="0">Contents!$A$1:$M$37</definedName>
    <definedName name="_xlnm.Print_Area" localSheetId="1">'T1.1'!$A$1:$K$46</definedName>
    <definedName name="_xlnm.Print_Area" localSheetId="10">'T1.10'!$A$1:$F$77</definedName>
    <definedName name="_xlnm.Print_Area" localSheetId="11">'T1.11a'!$A$1:$T$64</definedName>
    <definedName name="_xlnm.Print_Area" localSheetId="12">'T1.11b'!$A$1:$T$65</definedName>
    <definedName name="_xlnm.Print_Area" localSheetId="13">'T1.12'!$A$1:$J$52</definedName>
    <definedName name="_xlnm.Print_Area" localSheetId="14">'T1.13'!$A$1:$K$30</definedName>
    <definedName name="_xlnm.Print_Area" localSheetId="15">'T1.14'!$A$1:$H$33</definedName>
    <definedName name="_xlnm.Print_Area" localSheetId="16">'T1.15'!$A$1:$L$68</definedName>
    <definedName name="_xlnm.Print_Area" localSheetId="2">'T1.2'!$A$1:$L$22</definedName>
    <definedName name="_xlnm.Print_Area" localSheetId="3">'T1.3'!$A$1:$K$19</definedName>
    <definedName name="_xlnm.Print_Area" localSheetId="4">'T1.4'!$A$1:$H$21</definedName>
    <definedName name="_xlnm.Print_Area" localSheetId="5">'T1.5'!$A$1:$R$19</definedName>
    <definedName name="_xlnm.Print_Area" localSheetId="6">'T1.6'!$A$1:$E$55</definedName>
    <definedName name="_xlnm.Print_Area" localSheetId="7">'T1.7'!$A$1:$D$54</definedName>
    <definedName name="_xlnm.Print_Area" localSheetId="8">'T1.8'!$A$1:$M$24</definedName>
    <definedName name="_xlnm.Print_Area" localSheetId="9">'T1.9'!$A$1:$P$24</definedName>
  </definedNames>
  <calcPr calcId="152511"/>
</workbook>
</file>

<file path=xl/calcChain.xml><?xml version="1.0" encoding="utf-8"?>
<calcChain xmlns="http://schemas.openxmlformats.org/spreadsheetml/2006/main">
  <c r="K31" i="4" l="1"/>
  <c r="K29" i="4"/>
  <c r="K17" i="4" l="1"/>
  <c r="I14" i="4"/>
  <c r="K14" i="4"/>
  <c r="J14" i="4"/>
  <c r="K12" i="4"/>
  <c r="J12" i="4"/>
  <c r="K58" i="19" l="1"/>
  <c r="J58" i="19"/>
  <c r="I58" i="19"/>
  <c r="H58" i="19"/>
  <c r="G58" i="19"/>
  <c r="F58" i="19"/>
  <c r="E58" i="19"/>
  <c r="D58" i="19"/>
  <c r="C58" i="19"/>
  <c r="B58" i="19"/>
  <c r="K57" i="19"/>
  <c r="J57" i="19"/>
  <c r="I57" i="19"/>
  <c r="H57" i="19"/>
  <c r="G57" i="19"/>
  <c r="F57" i="19"/>
  <c r="E57" i="19"/>
  <c r="D57" i="19"/>
  <c r="C57" i="19"/>
  <c r="B57" i="19"/>
  <c r="H55" i="19"/>
  <c r="L54" i="19"/>
  <c r="L53" i="19"/>
  <c r="K51" i="19"/>
  <c r="J51" i="19"/>
  <c r="I51" i="19"/>
  <c r="H51" i="19"/>
  <c r="G51" i="19"/>
  <c r="F51" i="19"/>
  <c r="E51" i="19"/>
  <c r="D51" i="19"/>
  <c r="C51" i="19"/>
  <c r="B51" i="19"/>
  <c r="L50" i="19"/>
  <c r="L49" i="19"/>
  <c r="K47" i="19"/>
  <c r="J47" i="19"/>
  <c r="I47" i="19"/>
  <c r="H47" i="19"/>
  <c r="G47" i="19"/>
  <c r="F47" i="19"/>
  <c r="E47" i="19"/>
  <c r="D47" i="19"/>
  <c r="C47" i="19"/>
  <c r="B47" i="19"/>
  <c r="L46" i="19"/>
  <c r="L45" i="19"/>
  <c r="K43" i="19"/>
  <c r="J43" i="19"/>
  <c r="I43" i="19"/>
  <c r="H43" i="19"/>
  <c r="G43" i="19"/>
  <c r="F43" i="19"/>
  <c r="E43" i="19"/>
  <c r="D43" i="19"/>
  <c r="C43" i="19"/>
  <c r="B43" i="19"/>
  <c r="L42" i="19"/>
  <c r="L41" i="19"/>
  <c r="K39" i="19"/>
  <c r="J39" i="19"/>
  <c r="I39" i="19"/>
  <c r="H39" i="19"/>
  <c r="G39" i="19"/>
  <c r="F39" i="19"/>
  <c r="E39" i="19"/>
  <c r="D39" i="19"/>
  <c r="B39" i="19"/>
  <c r="L38" i="19"/>
  <c r="L37" i="19"/>
  <c r="K35" i="19"/>
  <c r="J35" i="19"/>
  <c r="I35" i="19"/>
  <c r="H35" i="19"/>
  <c r="G35" i="19"/>
  <c r="F35" i="19"/>
  <c r="E35" i="19"/>
  <c r="D35" i="19"/>
  <c r="C35" i="19"/>
  <c r="B35" i="19"/>
  <c r="L34" i="19"/>
  <c r="L33" i="19"/>
  <c r="K31" i="19"/>
  <c r="J31" i="19"/>
  <c r="I31" i="19"/>
  <c r="H31" i="19"/>
  <c r="G31" i="19"/>
  <c r="F31" i="19"/>
  <c r="E31" i="19"/>
  <c r="D31" i="19"/>
  <c r="C31" i="19"/>
  <c r="B31" i="19"/>
  <c r="L30" i="19"/>
  <c r="L29" i="19"/>
  <c r="K27" i="19"/>
  <c r="J27" i="19"/>
  <c r="I27" i="19"/>
  <c r="H27" i="19"/>
  <c r="G27" i="19"/>
  <c r="F27" i="19"/>
  <c r="E27" i="19"/>
  <c r="D27" i="19"/>
  <c r="C27" i="19"/>
  <c r="B27" i="19"/>
  <c r="L26" i="19"/>
  <c r="L25" i="19"/>
  <c r="K23" i="19"/>
  <c r="J23" i="19"/>
  <c r="I23" i="19"/>
  <c r="H23" i="19"/>
  <c r="G23" i="19"/>
  <c r="F23" i="19"/>
  <c r="E23" i="19"/>
  <c r="D23" i="19"/>
  <c r="C23" i="19"/>
  <c r="B23" i="19"/>
  <c r="L22" i="19"/>
  <c r="L21" i="19"/>
  <c r="K19" i="19"/>
  <c r="J19" i="19"/>
  <c r="I19" i="19"/>
  <c r="H19" i="19"/>
  <c r="G19" i="19"/>
  <c r="F19" i="19"/>
  <c r="E19" i="19"/>
  <c r="D19" i="19"/>
  <c r="C19" i="19"/>
  <c r="B19" i="19"/>
  <c r="L18" i="19"/>
  <c r="L17" i="19"/>
  <c r="K15" i="19"/>
  <c r="J15" i="19"/>
  <c r="I15" i="19"/>
  <c r="H15" i="19"/>
  <c r="G15" i="19"/>
  <c r="F15" i="19"/>
  <c r="E15" i="19"/>
  <c r="D15" i="19"/>
  <c r="C15" i="19"/>
  <c r="B15" i="19"/>
  <c r="L14" i="19"/>
  <c r="L13" i="19"/>
  <c r="K11" i="19"/>
  <c r="J11" i="19"/>
  <c r="I11" i="19"/>
  <c r="H11" i="19"/>
  <c r="G11" i="19"/>
  <c r="F11" i="19"/>
  <c r="E11" i="19"/>
  <c r="D11" i="19"/>
  <c r="C11" i="19"/>
  <c r="B11" i="19"/>
  <c r="L10" i="19"/>
  <c r="L9" i="19"/>
  <c r="E21" i="18"/>
  <c r="D21" i="18"/>
  <c r="C21" i="18"/>
  <c r="B21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K21" i="17"/>
  <c r="I21" i="17"/>
  <c r="G21" i="17"/>
  <c r="J21" i="17" s="1"/>
  <c r="D21" i="17"/>
  <c r="K18" i="17"/>
  <c r="J18" i="17"/>
  <c r="I18" i="17"/>
  <c r="K17" i="17"/>
  <c r="J17" i="17"/>
  <c r="I17" i="17"/>
  <c r="K16" i="17"/>
  <c r="J16" i="17"/>
  <c r="I16" i="17"/>
  <c r="K15" i="17"/>
  <c r="J15" i="17"/>
  <c r="I15" i="17"/>
  <c r="K13" i="17"/>
  <c r="J13" i="17"/>
  <c r="I13" i="17"/>
  <c r="K12" i="17"/>
  <c r="J12" i="17"/>
  <c r="I12" i="17"/>
  <c r="K11" i="17"/>
  <c r="J11" i="17"/>
  <c r="I11" i="17"/>
  <c r="K10" i="17"/>
  <c r="J10" i="17"/>
  <c r="I10" i="17"/>
  <c r="K9" i="17"/>
  <c r="J9" i="17"/>
  <c r="I9" i="17"/>
  <c r="K8" i="17"/>
  <c r="J8" i="17"/>
  <c r="I8" i="17"/>
  <c r="E28" i="16"/>
  <c r="L43" i="19" l="1"/>
  <c r="L47" i="19"/>
  <c r="E59" i="19"/>
  <c r="I59" i="19"/>
  <c r="L11" i="19"/>
  <c r="L15" i="19"/>
  <c r="L23" i="19"/>
  <c r="L27" i="19"/>
  <c r="B59" i="19"/>
  <c r="F59" i="19"/>
  <c r="J59" i="19"/>
  <c r="L57" i="19"/>
  <c r="L51" i="19"/>
  <c r="L55" i="19"/>
  <c r="L19" i="19"/>
  <c r="L31" i="19"/>
  <c r="L35" i="19"/>
  <c r="L39" i="19"/>
  <c r="C59" i="19"/>
  <c r="G59" i="19"/>
  <c r="K59" i="19"/>
  <c r="D59" i="19"/>
  <c r="H59" i="19"/>
  <c r="L58" i="19"/>
  <c r="L59" i="19" s="1"/>
  <c r="J31" i="4" l="1"/>
  <c r="E16" i="7" l="1"/>
  <c r="D16" i="7"/>
  <c r="C16" i="7"/>
  <c r="B16" i="7"/>
  <c r="F16" i="7" l="1"/>
</calcChain>
</file>

<file path=xl/sharedStrings.xml><?xml version="1.0" encoding="utf-8"?>
<sst xmlns="http://schemas.openxmlformats.org/spreadsheetml/2006/main" count="1048" uniqueCount="366">
  <si>
    <t xml:space="preserve">SECTION 1: SUPPLY 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</si>
  <si>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</si>
  <si>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</si>
  <si>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</si>
  <si>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</si>
  <si>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</si>
  <si>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</si>
  <si>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</si>
  <si>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</si>
  <si>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Northern Ireland</t>
  </si>
  <si>
    <r>
      <t>Population (Thousands)</t>
    </r>
    <r>
      <rPr>
        <vertAlign val="superscript"/>
        <sz val="10"/>
        <rFont val="Arial"/>
        <family val="2"/>
      </rPr>
      <t>4</t>
    </r>
  </si>
  <si>
    <r>
      <t>Average Household Size</t>
    </r>
    <r>
      <rPr>
        <vertAlign val="superscript"/>
        <sz val="10"/>
        <rFont val="Arial"/>
        <family val="2"/>
      </rPr>
      <t>2</t>
    </r>
  </si>
  <si>
    <t>..</t>
  </si>
  <si>
    <r>
      <t>Total Housing Stock (Thousands)</t>
    </r>
    <r>
      <rPr>
        <vertAlign val="superscript"/>
        <sz val="10"/>
        <rFont val="Arial"/>
        <family val="2"/>
      </rPr>
      <t>5</t>
    </r>
  </si>
  <si>
    <t>Total Stock Per 1,000 Population</t>
  </si>
  <si>
    <t>New Dwellings Started</t>
  </si>
  <si>
    <t>New Dwellings Started Per 1,000 Population</t>
  </si>
  <si>
    <t>New Dwellings Completed</t>
  </si>
  <si>
    <t>New Dwellings Completed Per 1,000 Population</t>
  </si>
  <si>
    <t>Great Britain</t>
  </si>
  <si>
    <t>New Dwellings Started (Thousands)</t>
  </si>
  <si>
    <t>New Dwellings Completed (Thousands)</t>
  </si>
  <si>
    <t>Republic of Ireland</t>
  </si>
  <si>
    <t>Estimated Housing Stock Per 1,000 Population</t>
  </si>
  <si>
    <r>
      <t>New Dwellings Completed (Thousands)</t>
    </r>
    <r>
      <rPr>
        <vertAlign val="superscript"/>
        <sz val="10"/>
        <rFont val="Arial"/>
        <family val="2"/>
      </rPr>
      <t>3</t>
    </r>
  </si>
  <si>
    <r>
      <t>New Dwellings Completed Per 1,000 Population</t>
    </r>
    <r>
      <rPr>
        <vertAlign val="superscript"/>
        <sz val="10"/>
        <rFont val="Arial"/>
        <family val="2"/>
      </rPr>
      <t>3</t>
    </r>
  </si>
  <si>
    <t>SOURCE: NISRA, DfC, LPS, District Council Building Control via LPS, ONS, DCLG, CSO and DECLD</t>
  </si>
  <si>
    <t>1. See Appendix 1: Data Sources - Supply.</t>
  </si>
  <si>
    <t>3. Figures in editions of the publication prior to 2011/12 were per calendar year. From the 2011-12 report onwards the time series figures will be presented on a financial year basis.</t>
  </si>
  <si>
    <t>4. Population estimates for Northern Ireland and Great Britain relate to the population on 30th June each year. Estimates for the Republic of Ireland relate to mid April each year.</t>
  </si>
  <si>
    <t>5. Housing stock estimates for the Republic of Ireland relate to 31st December each year.  Housing stock estimates for Great Britain relate to 31st March each year.</t>
  </si>
  <si>
    <t xml:space="preserve">    Housing stock estimates for Northern Ireland relate to the stock in April each year except for 2008, 2010 and 2011 where stock relates to May of the relevant year.</t>
  </si>
  <si>
    <t>6. Dwelling Stock, Starts and Completions are calculated by the respective departments and methodologies may differ.</t>
  </si>
  <si>
    <t>District Council</t>
  </si>
  <si>
    <t>Antrim and Newtownabbey</t>
  </si>
  <si>
    <t>Ards and North Down</t>
  </si>
  <si>
    <t>Armagh City, Banbridge and Craigavon</t>
  </si>
  <si>
    <t>Belfast</t>
  </si>
  <si>
    <t>Causeway Coast and Glens</t>
  </si>
  <si>
    <t>Derry City and Strabane</t>
  </si>
  <si>
    <t>Fermanagh and Omagh</t>
  </si>
  <si>
    <t>Lisburn and Castlereagh</t>
  </si>
  <si>
    <t>Mid and East Antrim</t>
  </si>
  <si>
    <t>Mid Ulster</t>
  </si>
  <si>
    <t>Newry, Mourne and Down</t>
  </si>
  <si>
    <t xml:space="preserve">2. In line with the Rates Order (NI) 1977, Housing Stock is defined as a count of properties which are valued as domestic or mixed for the </t>
  </si>
  <si>
    <t xml:space="preserve">    purposes of rating. This refers to properties in the Valuation List which are used (or when next in use, will be used) for the purposes of a private </t>
  </si>
  <si>
    <t xml:space="preserve">    dwelling.  This includes properties which are temporary incapable of beneficial occupation, but excludes Caravans, Domestic Garages, Domestic </t>
  </si>
  <si>
    <t xml:space="preserve">    Stores and Car Parking Spaces.  </t>
  </si>
  <si>
    <t>All households</t>
  </si>
  <si>
    <t xml:space="preserve"> </t>
  </si>
  <si>
    <t>Percentages</t>
  </si>
  <si>
    <t>Tenure</t>
  </si>
  <si>
    <t>Owned outright</t>
  </si>
  <si>
    <r>
      <t>Owned with mortgage</t>
    </r>
    <r>
      <rPr>
        <vertAlign val="superscript"/>
        <sz val="10"/>
        <color indexed="8"/>
        <rFont val="Arial"/>
        <family val="2"/>
      </rPr>
      <t>2</t>
    </r>
  </si>
  <si>
    <r>
      <t>Rented- NIHE</t>
    </r>
    <r>
      <rPr>
        <vertAlign val="superscript"/>
        <sz val="10"/>
        <color indexed="8"/>
        <rFont val="Arial"/>
        <family val="2"/>
      </rPr>
      <t>3</t>
    </r>
  </si>
  <si>
    <r>
      <t>Rented other</t>
    </r>
    <r>
      <rPr>
        <vertAlign val="super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</t>
    </r>
  </si>
  <si>
    <t xml:space="preserve">    rented from housing association</t>
  </si>
  <si>
    <t xml:space="preserve">    rented privately</t>
  </si>
  <si>
    <r>
      <t>Rent free</t>
    </r>
    <r>
      <rPr>
        <vertAlign val="superscript"/>
        <sz val="10"/>
        <color indexed="8"/>
        <rFont val="Arial"/>
        <family val="2"/>
      </rPr>
      <t>5</t>
    </r>
  </si>
  <si>
    <t>Bases=100%</t>
  </si>
  <si>
    <t>Source:  Continuous Household Survey</t>
  </si>
  <si>
    <t>3. NIHE - Northern Ireland Housing Executive</t>
  </si>
  <si>
    <t>5. Includes squatting and rent free</t>
  </si>
  <si>
    <t>Apartment</t>
  </si>
  <si>
    <t>Detached</t>
  </si>
  <si>
    <t>Semi-Detached</t>
  </si>
  <si>
    <t>Terrace</t>
  </si>
  <si>
    <t>Total Housing Stock</t>
  </si>
  <si>
    <t xml:space="preserve">Ards and North Down </t>
  </si>
  <si>
    <t>2. In line with the Rates Order (NI) 1977, Housing Stock is defined as a count of properties which are valued as domestic or mixed for the purposes of rating.</t>
  </si>
  <si>
    <t xml:space="preserve">    This refers to properties in the Valuation List which are used (or when next in use, will be used) for the purposes of a private dwelling.  This includes </t>
  </si>
  <si>
    <t xml:space="preserve">    properties which are temporary incapable of beneficial occupation, but excludes Caravans, Domestic Garages, Domestic Stores and Car Parking Spaces.  </t>
  </si>
  <si>
    <t xml:space="preserve">Number </t>
  </si>
  <si>
    <t>%</t>
  </si>
  <si>
    <t>Number</t>
  </si>
  <si>
    <t>Unfit Dwellings</t>
  </si>
  <si>
    <t xml:space="preserve">Dwellings Lacking One Or </t>
  </si>
  <si>
    <t xml:space="preserve">SOURCE: NIHE, NI House Condition Survey </t>
  </si>
  <si>
    <t>2. Due to the nature of the survey data, small changes should be treated with caution.</t>
  </si>
  <si>
    <t xml:space="preserve">4. The numbers of unfit dwellings quoted in the table for each successive House Condition Survey include occupied and vacant stock.  </t>
  </si>
  <si>
    <t>Development Type</t>
  </si>
  <si>
    <t>Quarter / Year</t>
  </si>
  <si>
    <t>Private owner/ speculative development</t>
  </si>
  <si>
    <t>Social Housing Development</t>
  </si>
  <si>
    <t>Total 
New Dwelling 
Starts</t>
  </si>
  <si>
    <t>Apr - Jun 2010</t>
  </si>
  <si>
    <t>Jul - Sep 2010</t>
  </si>
  <si>
    <t>Oct - Dec 2010</t>
  </si>
  <si>
    <t>Jan - Mar 2011</t>
  </si>
  <si>
    <t>Apr - Jun 2011</t>
  </si>
  <si>
    <t>Jul - Sep 2011</t>
  </si>
  <si>
    <t>Oct - Dec 2011</t>
  </si>
  <si>
    <t>Jan - Mar 2012</t>
  </si>
  <si>
    <t>Apr - Jun 2012</t>
  </si>
  <si>
    <t>Jul - Sep 2012</t>
  </si>
  <si>
    <t>Oct - Dec 2012</t>
  </si>
  <si>
    <t>Jan - Mar 2013</t>
  </si>
  <si>
    <t>Apr - Jun 2013</t>
  </si>
  <si>
    <t>Jul - Sep 2013</t>
  </si>
  <si>
    <t>Oct - Dec 2013</t>
  </si>
  <si>
    <t>Jan - Mar 2014</t>
  </si>
  <si>
    <t>Apr - Jun 2014</t>
  </si>
  <si>
    <t>Jul - Sep 2014</t>
  </si>
  <si>
    <t>Oct - Dec 2014</t>
  </si>
  <si>
    <t>Jan - Mar 2015</t>
  </si>
  <si>
    <t>Apr - Jun 2015</t>
  </si>
  <si>
    <t>Oct - Dec 2015</t>
  </si>
  <si>
    <t>Jan - Mar 2016</t>
  </si>
  <si>
    <t>Apr - Jun 2016</t>
  </si>
  <si>
    <t>Source: District Council Building Control via LPS</t>
  </si>
  <si>
    <t>1.  See Appendix 1: Data Sources - Supply.</t>
  </si>
  <si>
    <t>2.  The date of a new dwelling start is the date on which the first building control inspection takes place.</t>
  </si>
  <si>
    <t>3.  The figures only include applications for new dwellings received by Building Control in NI.</t>
  </si>
  <si>
    <t>4.  The figures include domestic apartments and dwellings as defined by Building Control purpose group.</t>
  </si>
  <si>
    <t xml:space="preserve">5.  Figures will be revised on an annual basis to capture Building Control applications received outside of </t>
  </si>
  <si>
    <t xml:space="preserve">     the quarter.</t>
  </si>
  <si>
    <t>Total 
New Dwelling 
Completions</t>
  </si>
  <si>
    <t>Jul - Sep 2015</t>
  </si>
  <si>
    <t>2015 - 16</t>
  </si>
  <si>
    <t>Jul - Sep 2016</t>
  </si>
  <si>
    <t>2.  The date of a new dwelling completion is the date on which the building control completion inspection takes place.</t>
  </si>
  <si>
    <t>5.  Figures will be revised on an annual basis to capture Building Control applications received outside of the quarter.</t>
  </si>
  <si>
    <t>Type of Housing</t>
  </si>
  <si>
    <t>2010/11</t>
  </si>
  <si>
    <t>2011/12</t>
  </si>
  <si>
    <t>2012/13</t>
  </si>
  <si>
    <t>2013/14</t>
  </si>
  <si>
    <t>2014/15</t>
  </si>
  <si>
    <t>2015/16</t>
  </si>
  <si>
    <t xml:space="preserve">Totals </t>
  </si>
  <si>
    <t>Shared</t>
  </si>
  <si>
    <t xml:space="preserve">New Build </t>
  </si>
  <si>
    <t>Off-the-Shelf</t>
  </si>
  <si>
    <t>Existing Satisfactory Purchase</t>
  </si>
  <si>
    <t>Rehabilitation</t>
  </si>
  <si>
    <t>Reimprovement</t>
  </si>
  <si>
    <t>Sub-total</t>
  </si>
  <si>
    <t>Self-Contained</t>
  </si>
  <si>
    <t>Totals</t>
  </si>
  <si>
    <t>Source: NIHE</t>
  </si>
  <si>
    <t xml:space="preserve">1. The Housing Executive no longer builds new dwellings. This has been the case since 2001-02. Occasionally it may still replace </t>
  </si>
  <si>
    <t xml:space="preserve">    an isolated rural dwelling as part of  its cottage improvement programme. Given the rarity of this occurrence, however, information                                                 </t>
  </si>
  <si>
    <t xml:space="preserve">    on Housing Executive new builds will no longer be available.                                 </t>
  </si>
  <si>
    <t xml:space="preserve">2. Housing Association new social housing dwelling starts are recorded when housing associations confirm the start on-site of </t>
  </si>
  <si>
    <t xml:space="preserve">    new build/rehabilitation/re-improvement units, or the purchase of Off-the-Shelf units, for social housing.            </t>
  </si>
  <si>
    <t xml:space="preserve">    an isolated rural dwelling as part of  its cottage improvement programme. Given the rarity of this occurrence, however, information on                                                  </t>
  </si>
  <si>
    <t xml:space="preserve">    Housing Executive new builds will no longer be available.                                 </t>
  </si>
  <si>
    <t xml:space="preserve">2. Housing Association new social housing dwelling completions are recorded when housing associations confirm the completion of </t>
  </si>
  <si>
    <t xml:space="preserve">    new build/rehabilitation/re-improvement units, or the purchase of Off-the-Shelf units, for social housing.</t>
  </si>
  <si>
    <t>Year / Quarter</t>
  </si>
  <si>
    <t>Quarter on Quarter Growths</t>
  </si>
  <si>
    <t>Jan - Mar</t>
  </si>
  <si>
    <t>Apr - Jun</t>
  </si>
  <si>
    <t>Jul - Sep</t>
  </si>
  <si>
    <t>Oct - Dec</t>
  </si>
  <si>
    <t>Oct-Dec</t>
  </si>
  <si>
    <t>SOURCE: Northern Ireland Construction Bulletin</t>
  </si>
  <si>
    <t xml:space="preserve">2. Housing relates to all housing construction activity, both private and public sector. </t>
  </si>
  <si>
    <t>3. Figures are provisional and subject to revisions to take account of the most recent information and more up-to-date seasonal factors.</t>
  </si>
  <si>
    <t>Current Prices (£ million)</t>
  </si>
  <si>
    <t>New housing</t>
  </si>
  <si>
    <t>Other New Work</t>
  </si>
  <si>
    <t>All New Work</t>
  </si>
  <si>
    <t>Repair and Maintenance</t>
  </si>
  <si>
    <t>All Repair &amp; maintenance</t>
  </si>
  <si>
    <t>All Work</t>
  </si>
  <si>
    <t>Housing</t>
  </si>
  <si>
    <t>Other Work</t>
  </si>
  <si>
    <t>YEAR/ QUARTER</t>
  </si>
  <si>
    <t>Public</t>
  </si>
  <si>
    <t xml:space="preserve">Private </t>
  </si>
  <si>
    <t>Private</t>
  </si>
  <si>
    <t xml:space="preserve">Public </t>
  </si>
  <si>
    <t>Jan</t>
  </si>
  <si>
    <t>-</t>
  </si>
  <si>
    <t>Mar</t>
  </si>
  <si>
    <t>Apr</t>
  </si>
  <si>
    <t>Jun</t>
  </si>
  <si>
    <t>Jul</t>
  </si>
  <si>
    <t>Sep</t>
  </si>
  <si>
    <t>Oct</t>
  </si>
  <si>
    <t>Dec</t>
  </si>
  <si>
    <t xml:space="preserve">SOURCE: Northern Ireland Construction Bulletin </t>
  </si>
  <si>
    <t>1. See Appendix 1: Data Sources - Supply</t>
  </si>
  <si>
    <t>2. Includes output by contractors and public sector direct labour departments.</t>
  </si>
  <si>
    <t xml:space="preserve">3. Figures are provisional and subject to revisions to take account of the most recent information </t>
  </si>
  <si>
    <t>3. Seasonal adjustment aids interpretation by removing seasonal variation due to climate, hours of daylight, holidays or other regular seasonal patterns.</t>
  </si>
  <si>
    <t xml:space="preserve">4. Figures are provisional and subject to revisions to take account of the most recent information </t>
  </si>
  <si>
    <t xml:space="preserve">5. Sub-totals may not sum due to rounding and seasonal adjustment methods. </t>
  </si>
  <si>
    <t>Year</t>
  </si>
  <si>
    <t>Decisions</t>
  </si>
  <si>
    <t>% Of Decisions Granted</t>
  </si>
  <si>
    <t>Applications Outstanding at 31 March</t>
  </si>
  <si>
    <t>Applications</t>
  </si>
  <si>
    <t>Received</t>
  </si>
  <si>
    <t>Granted</t>
  </si>
  <si>
    <t>Withdrawn</t>
  </si>
  <si>
    <t>2003-04</t>
  </si>
  <si>
    <t>2004-05</t>
  </si>
  <si>
    <t>2005-06</t>
  </si>
  <si>
    <t>2006-07</t>
  </si>
  <si>
    <t>2007-08</t>
  </si>
  <si>
    <t>SOURCE: Planning DFI</t>
  </si>
  <si>
    <t>2. Figures for outstanding applications are taken from the monthly data extract for March rather than the annual data extract used to</t>
  </si>
  <si>
    <t xml:space="preserve">    produce tables 1.13, 1.14 and 1.15.</t>
  </si>
  <si>
    <t>3. Data for outstanding applications as of 31st March is not available for residential applications prior to 2008/09.</t>
  </si>
  <si>
    <t>4. Residential applications include housing, holiday chalets, sheltered housing, mobile homes, caravans, domestic extensions and</t>
  </si>
  <si>
    <t xml:space="preserve">    residential or nursing homes.  </t>
  </si>
  <si>
    <t>5. All applications received in the year may not have had a decision issued within the same time period and applications decided in the</t>
  </si>
  <si>
    <t xml:space="preserve">    year may not have been received in the same time period. Therefore direct comparisons between the figures can not be made.</t>
  </si>
  <si>
    <t xml:space="preserve">    Applications received also include withdrawn applications.</t>
  </si>
  <si>
    <t>6. Applications decided do not include withdrawn applications</t>
  </si>
  <si>
    <t>7. The number and per cent of applications approved is based on the number of decisions issued in the same year.</t>
  </si>
  <si>
    <t xml:space="preserve">8. Certificates of Lawful Use or Development (CLUDs), either proposed or existing, have not been included from 2012/13. This is </t>
  </si>
  <si>
    <t xml:space="preserve">    because such certificates are not actually planning applications. </t>
  </si>
  <si>
    <t>Decisions Granted</t>
  </si>
  <si>
    <t>% of Decisions Granted</t>
  </si>
  <si>
    <t>Classification</t>
  </si>
  <si>
    <t>Rural New Single Dwellings</t>
  </si>
  <si>
    <t>Rural Replacement Single Dwellings</t>
  </si>
  <si>
    <t>Rural Extensions and Alterations</t>
  </si>
  <si>
    <t>Urban New Single Dwellings</t>
  </si>
  <si>
    <t>Urban Replacement Single Dwellings</t>
  </si>
  <si>
    <t>Urban Extensions and Alterations</t>
  </si>
  <si>
    <t xml:space="preserve">      </t>
  </si>
  <si>
    <t>Total</t>
  </si>
  <si>
    <t>2. Applications decided do not include withdrawn applications.</t>
  </si>
  <si>
    <t>3. Residential applications include housing, holiday chalets, sheltered housing, mobile homes, caravans, domestic extensions</t>
  </si>
  <si>
    <t xml:space="preserve">    and residential or nursing homes.  </t>
  </si>
  <si>
    <t xml:space="preserve">4. The number and per cent of applications approved is based on the number of decisions issued in the same year. </t>
  </si>
  <si>
    <r>
      <rPr>
        <sz val="8"/>
        <rFont val="Arial"/>
        <family val="2"/>
      </rPr>
      <t>5.</t>
    </r>
    <r>
      <rPr>
        <b/>
        <vertAlign val="superscript"/>
        <sz val="8"/>
        <rFont val="Arial"/>
        <family val="2"/>
      </rPr>
      <t xml:space="preserve">  </t>
    </r>
    <r>
      <rPr>
        <sz val="8"/>
        <rFont val="Arial"/>
        <family val="2"/>
      </rPr>
      <t>Housing developments also include apartments.</t>
    </r>
  </si>
  <si>
    <t>6. Other Residential includes temporary buildings, change of use and renewal of planning permissions.</t>
  </si>
  <si>
    <t>Planning Authority</t>
  </si>
  <si>
    <t>Applications Received</t>
  </si>
  <si>
    <t>Antrim &amp; Newtownabbey</t>
  </si>
  <si>
    <t>Ards &amp; North Down</t>
  </si>
  <si>
    <t>Armagh City, Banbridge &amp; Craigavon</t>
  </si>
  <si>
    <t>Belfast City</t>
  </si>
  <si>
    <t>Causeway Coast &amp; Glens</t>
  </si>
  <si>
    <t>Derry City &amp; Strabane</t>
  </si>
  <si>
    <t>Fermanagh &amp; Omagh</t>
  </si>
  <si>
    <t>Lisburn &amp; Castlereagh</t>
  </si>
  <si>
    <t>Mid &amp; East Antrim</t>
  </si>
  <si>
    <t>Newry, Mourne &amp; Down</t>
  </si>
  <si>
    <t>Strategic Planning Division</t>
  </si>
  <si>
    <t>2. Residential applications include housing, holiday chalets, sheltered housing, mobile homes, caravans, domestic extensions and</t>
  </si>
  <si>
    <t xml:space="preserve">3. All applications received in the year may not have had a decision issued within the same time period and applications decided in the </t>
  </si>
  <si>
    <t xml:space="preserve">    year may not have been received in the same time period. Therefore direct comparisons between the figures can not be made.   </t>
  </si>
  <si>
    <t>4. Applications decided do not include withdrawn applications</t>
  </si>
  <si>
    <t>5. The number and per cent of applications approved is based on the number of decisions issued in the same year.</t>
  </si>
  <si>
    <t xml:space="preserve">6. The Planning Act (Northern Ireland) 2011 (the ‘2011 Act’) sets out the legislative framework for development management in NI and provides that, from 1 April 2015, councils now largely have responsibility for this planning function. </t>
  </si>
  <si>
    <t>Urban New</t>
  </si>
  <si>
    <t>Urban</t>
  </si>
  <si>
    <t xml:space="preserve">Urban </t>
  </si>
  <si>
    <t>Rural New</t>
  </si>
  <si>
    <t xml:space="preserve">Rural </t>
  </si>
  <si>
    <t xml:space="preserve">Single </t>
  </si>
  <si>
    <t xml:space="preserve">Replacement </t>
  </si>
  <si>
    <t>Extensions &amp;</t>
  </si>
  <si>
    <t>Replacement</t>
  </si>
  <si>
    <t xml:space="preserve">Housing </t>
  </si>
  <si>
    <t>All</t>
  </si>
  <si>
    <t>Dwellings</t>
  </si>
  <si>
    <t>Single</t>
  </si>
  <si>
    <t>Alterations</t>
  </si>
  <si>
    <t>Developments</t>
  </si>
  <si>
    <t xml:space="preserve">Decisions </t>
  </si>
  <si>
    <t>Armagh, Banbridge and Craigavon</t>
  </si>
  <si>
    <t>Derry and Strabane</t>
  </si>
  <si>
    <t>2. Other includes temporary buildings, change of use and renewal of planning permissions.</t>
  </si>
  <si>
    <t xml:space="preserve">3. Residential applications include housing, holiday chalets, sheltered housing, mobile homes, caravans, domestic extensions and residential or nursing homes.  </t>
  </si>
  <si>
    <t>6. Housing developments also include apartments.</t>
  </si>
  <si>
    <t xml:space="preserve">7. The Planning Act (Northern Ireland) 2011 (the ‘2011 Act’) sets out the legislative framework for development management in NI and provides that, from 1 April 2015, councils now largely have responsibility for this planning function. </t>
  </si>
  <si>
    <t>Rural</t>
  </si>
  <si>
    <t>2016-17</t>
  </si>
  <si>
    <t>Rural Housing Developments</t>
  </si>
  <si>
    <t>Urban Housing Developments</t>
  </si>
  <si>
    <t>Other Residential - Rural</t>
  </si>
  <si>
    <t>Other Residential - Urban</t>
  </si>
  <si>
    <t>2002-03</t>
  </si>
  <si>
    <t>2016/17</t>
  </si>
  <si>
    <t xml:space="preserve">1.10  Chained Volume Measure of Housing Output </t>
  </si>
  <si>
    <t>Infrastructure</t>
  </si>
  <si>
    <t>Oct - Dec 2016</t>
  </si>
  <si>
    <t>Jan - Mar 2017</t>
  </si>
  <si>
    <t>Apr - Jun 2017</t>
  </si>
  <si>
    <t>Jul - Sep 2017</t>
  </si>
  <si>
    <r>
      <t>1.1   Key Housing Supply Indicators 2008-09 to 2016-17</t>
    </r>
    <r>
      <rPr>
        <b/>
        <vertAlign val="superscript"/>
        <sz val="12"/>
        <rFont val="Arial"/>
        <family val="2"/>
      </rPr>
      <t>1,2,3,4,5,6,7</t>
    </r>
  </si>
  <si>
    <t>3. The formal definitions of all scheme types can be found in the Housing Association Guide at: https://www.communities-ni.gov.uk/scheme-types</t>
  </si>
  <si>
    <t xml:space="preserve">5. The apparent numerical and proportionate increase in unfitness in 2011 may have been partly due to the inclusion of non-eligible properties on </t>
  </si>
  <si>
    <t xml:space="preserve">    the Pointer database in 2011.  The quality assurance of the Pointer database after 2011 may have removed non-eligible dwellings that were surveyed in 2011 </t>
  </si>
  <si>
    <r>
      <t>1.2 Total Housing Stock in each of the 11 District Council Areas 2008-2018</t>
    </r>
    <r>
      <rPr>
        <b/>
        <vertAlign val="superscript"/>
        <sz val="12"/>
        <color indexed="8"/>
        <rFont val="Arial"/>
        <family val="2"/>
      </rPr>
      <t>1,2</t>
    </r>
  </si>
  <si>
    <t>Source: LPS</t>
  </si>
  <si>
    <t>Table 1.2: Total Housing Stock in each of the 11 District Council Areas 2008-18</t>
  </si>
  <si>
    <r>
      <t>1.4 Number of Dwellings by Type in each of the 11 District Councils of Northern Ireland - April 2018</t>
    </r>
    <r>
      <rPr>
        <b/>
        <vertAlign val="superscript"/>
        <sz val="11"/>
        <rFont val="Arial"/>
        <family val="2"/>
      </rPr>
      <t>1,2</t>
    </r>
  </si>
  <si>
    <t>Table 1.4: Number of Dwellings by Type in each of the 11 District Councils of Northern Ireland - April 2018</t>
  </si>
  <si>
    <r>
      <t xml:space="preserve">Table 1.8 Social Housing Development Programme (SHDP) New Social Housing Dwelling Starts 2010/11 – 2017/18 </t>
    </r>
    <r>
      <rPr>
        <b/>
        <vertAlign val="superscript"/>
        <sz val="12"/>
        <rFont val="Arial"/>
        <family val="2"/>
      </rPr>
      <t>1,2,3</t>
    </r>
  </si>
  <si>
    <t>2017/18</t>
  </si>
  <si>
    <r>
      <t>Table 1.9 Social Housing Development Programme (SHDP) New Social Housing Dwelling Completions 2010/11 – 2017/18</t>
    </r>
    <r>
      <rPr>
        <b/>
        <vertAlign val="superscript"/>
        <sz val="12"/>
        <rFont val="Arial"/>
        <family val="2"/>
      </rPr>
      <t xml:space="preserve"> 1,2,3</t>
    </r>
  </si>
  <si>
    <t>Table 1.8: Social Housing Development Programme (SHDP) New Social Housing Dwelling Starts 2010/11 - 2017/18</t>
  </si>
  <si>
    <t>Table 1.9: Social Housing Development Programme (SHDP) New Social Dwelling Completions 2010/11 - 2017/18</t>
  </si>
  <si>
    <r>
      <t xml:space="preserve">1.12   Residential Planning Applications and Decisions 2002-03 to 2017-2018 </t>
    </r>
    <r>
      <rPr>
        <b/>
        <vertAlign val="superscript"/>
        <sz val="12"/>
        <rFont val="Arial"/>
        <family val="2"/>
      </rPr>
      <t>1,2,3,4,5,6,7,8</t>
    </r>
  </si>
  <si>
    <t>2017-18</t>
  </si>
  <si>
    <r>
      <t>1.13 Residential Planning Decisions By Classification 2015-16 to 2017-18</t>
    </r>
    <r>
      <rPr>
        <b/>
        <vertAlign val="superscript"/>
        <sz val="12"/>
        <rFont val="Arial"/>
        <family val="2"/>
      </rPr>
      <t xml:space="preserve"> 1,2,3,4,5,6</t>
    </r>
  </si>
  <si>
    <r>
      <t xml:space="preserve">1.14   Residential Planning Applications &amp; Decisions By Planning Authority 2017-18 </t>
    </r>
    <r>
      <rPr>
        <b/>
        <vertAlign val="superscript"/>
        <sz val="12"/>
        <rFont val="Arial"/>
        <family val="2"/>
      </rPr>
      <t>1,2,3,4,5,6</t>
    </r>
  </si>
  <si>
    <r>
      <t xml:space="preserve">1.15   Residential Planning Decisions By Sub-classification And Planning Authority 2017-18 </t>
    </r>
    <r>
      <rPr>
        <b/>
        <vertAlign val="superscript"/>
        <sz val="12"/>
        <rFont val="Arial"/>
        <family val="2"/>
      </rPr>
      <t>1,2,3,4,5,6,7</t>
    </r>
  </si>
  <si>
    <r>
      <t xml:space="preserve">         in Northern Ireland 2005 to 2018 </t>
    </r>
    <r>
      <rPr>
        <b/>
        <vertAlign val="superscript"/>
        <sz val="14"/>
        <color indexed="8"/>
        <rFont val="Arial"/>
        <family val="2"/>
      </rPr>
      <t>1,2,3</t>
    </r>
  </si>
  <si>
    <r>
      <t xml:space="preserve">1.11a  Volume of Output in Northern Ireland By Construction Sector 2005 to 2018 </t>
    </r>
    <r>
      <rPr>
        <b/>
        <vertAlign val="superscript"/>
        <sz val="18"/>
        <color indexed="8"/>
        <rFont val="Arial"/>
        <family val="2"/>
      </rPr>
      <t>1,2,3</t>
    </r>
  </si>
  <si>
    <r>
      <t>1.11b  Volume of Output in Northern Ireland By Construction Sector 2005 to 2018</t>
    </r>
    <r>
      <rPr>
        <b/>
        <vertAlign val="superscript"/>
        <sz val="18"/>
        <color indexed="8"/>
        <rFont val="Arial"/>
        <family val="2"/>
      </rPr>
      <t>1,2,3,4,5</t>
    </r>
  </si>
  <si>
    <r>
      <t>1.3: Household Tenure 2008-09 to 2017-18</t>
    </r>
    <r>
      <rPr>
        <b/>
        <vertAlign val="superscript"/>
        <sz val="11.5"/>
        <rFont val="Arial"/>
        <family val="2"/>
      </rPr>
      <t>1,2,3,4,5</t>
    </r>
  </si>
  <si>
    <t>2. Includes properties being purchased through the co-ownership scheme</t>
  </si>
  <si>
    <t>4. Includes properties which are rented from a housing association, rented privately</t>
  </si>
  <si>
    <r>
      <t>1.5    Unfitness and Basic Amenities 1991 to 2016</t>
    </r>
    <r>
      <rPr>
        <b/>
        <vertAlign val="superscript"/>
        <sz val="12"/>
        <rFont val="Arial"/>
        <family val="2"/>
      </rPr>
      <t xml:space="preserve"> 1,2,3,4,5</t>
    </r>
  </si>
  <si>
    <t>3. 'Basic amenities' are a kitchen sink, bath or shower in the bathroom, wash hand basin (all with hot and cold running water), and working WC.</t>
  </si>
  <si>
    <t xml:space="preserve">    In 2016, more than half (52%) of the 16,370 dwellings in Northern Ireland that were unfit were vacant.  </t>
  </si>
  <si>
    <t xml:space="preserve">    and therefore this figure should be treated with caution. See NIHCS Main Report 2016 for further detail: https://www.nihe.gov.uk/house_condition_survey_main_report_2016.pdf</t>
  </si>
  <si>
    <t>Source:  LPS</t>
  </si>
  <si>
    <t xml:space="preserve">          (2016) prices, seasonally adjusted index numbers</t>
  </si>
  <si>
    <t>Table 1.10: Chained Volume Measure of Housing Output in Northern Ireland 2005 to 2018</t>
  </si>
  <si>
    <t>Table 1.11a: Volume of Output in Northern Ireland By Construction Sector 2005 to 2018</t>
  </si>
  <si>
    <t>Table 1.11b: Volume of Output in Northern Ireland By Constuction Sector 2005 to 2018</t>
  </si>
  <si>
    <t>Table 1.1: Key Housing Supply Indicators 2008-09 to 2017-18</t>
  </si>
  <si>
    <t>Table 1.3: Household Tenure 2008-9 to 2017-18</t>
  </si>
  <si>
    <t>Table 1.5: Unfitness and Basic Amenities 1991 to 2016</t>
  </si>
  <si>
    <t>Table 1.6: Building  Control New Dwelling Starts by Development Type 2010 - 2018</t>
  </si>
  <si>
    <t>Table 1.7: Building Control New Dwelling Completions by Development Type 2010 - 2018</t>
  </si>
  <si>
    <t>Table 1.12: Residential Planning Applications and Decisions 2003-4 to 2017-18</t>
  </si>
  <si>
    <t>Table 1.13: Residential Planning Decisions By Classification 2014-15 &amp; 2017-18</t>
  </si>
  <si>
    <t>Table 1.14: Residential Planning Applications &amp; Decisions By Planning Authority 2017-18</t>
  </si>
  <si>
    <t>Table 1.15: Residential Planning Decisions By Sub-classification And Planning Authority 2017-18</t>
  </si>
  <si>
    <t>Planning Decisions Map 2017-18</t>
  </si>
  <si>
    <t>Oct - Dec 2017</t>
  </si>
  <si>
    <t>Jan - Mar 2018</t>
  </si>
  <si>
    <t>Apr - Jun 2018</t>
  </si>
  <si>
    <t>Jul - Sep 2018</t>
  </si>
  <si>
    <r>
      <t xml:space="preserve"> 1.6 Building Control New Dwelling Starts by Development Type 2010-2018</t>
    </r>
    <r>
      <rPr>
        <b/>
        <vertAlign val="superscript"/>
        <sz val="12"/>
        <rFont val="Arial"/>
        <family val="2"/>
      </rPr>
      <t>1,2,3,4,5</t>
    </r>
  </si>
  <si>
    <r>
      <t>1.7 Building Control New Dwelling Completions by Development Type 2010-2018</t>
    </r>
    <r>
      <rPr>
        <b/>
        <vertAlign val="superscript"/>
        <sz val="12"/>
        <rFont val="Arial"/>
        <family val="2"/>
      </rPr>
      <t>1,2,3,4,5</t>
    </r>
  </si>
  <si>
    <t>7725 ®</t>
  </si>
  <si>
    <t>6465 ®</t>
  </si>
  <si>
    <t>5778 ®</t>
  </si>
  <si>
    <t>166.5 ®</t>
  </si>
  <si>
    <t>168.5 ®</t>
  </si>
  <si>
    <t>191.6 ®</t>
  </si>
  <si>
    <t>133.2 ®</t>
  </si>
  <si>
    <t>147.5 ®</t>
  </si>
  <si>
    <t>163.4 ®</t>
  </si>
  <si>
    <t>172.4 ®</t>
  </si>
  <si>
    <t>1,983 ®</t>
  </si>
  <si>
    <t>1,993 ®</t>
  </si>
  <si>
    <t>1,997 ®</t>
  </si>
  <si>
    <t>1,998 ®</t>
  </si>
  <si>
    <t>1,999 ®</t>
  </si>
  <si>
    <t>2,002 ®</t>
  </si>
  <si>
    <t>2,008 ®</t>
  </si>
  <si>
    <r>
      <t>More Basic Amenities</t>
    </r>
    <r>
      <rPr>
        <vertAlign val="superscript"/>
        <sz val="10"/>
        <rFont val="Arial"/>
        <family val="2"/>
      </rPr>
      <t>3</t>
    </r>
  </si>
  <si>
    <r>
      <t>Applications</t>
    </r>
    <r>
      <rPr>
        <b/>
        <vertAlign val="superscript"/>
        <sz val="10"/>
        <rFont val="Arial"/>
        <family val="2"/>
      </rPr>
      <t xml:space="preserve"> </t>
    </r>
  </si>
  <si>
    <r>
      <t>Other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-</t>
    </r>
  </si>
  <si>
    <t>Chained Volume Measure (2016) Prices</t>
  </si>
  <si>
    <r>
      <t>Chained Volume Measure (2016) Prices and Seasonally Adjusted</t>
    </r>
    <r>
      <rPr>
        <b/>
        <sz val="9"/>
        <rFont val="Calibri"/>
        <family val="2"/>
      </rPr>
      <t>³</t>
    </r>
    <r>
      <rPr>
        <b/>
        <sz val="9"/>
        <rFont val="Arial"/>
        <family val="2"/>
      </rPr>
      <t xml:space="preserve"> (£ million)</t>
    </r>
  </si>
  <si>
    <t>156.9 ®</t>
  </si>
  <si>
    <r>
      <t>Estimated Housing Stock (Thousands)</t>
    </r>
    <r>
      <rPr>
        <vertAlign val="superscript"/>
        <sz val="10"/>
        <rFont val="Arial"/>
        <family val="2"/>
      </rPr>
      <t>5</t>
    </r>
  </si>
  <si>
    <r>
      <t>Total Stock Per 1,000 Population</t>
    </r>
    <r>
      <rPr>
        <vertAlign val="superscript"/>
        <sz val="10"/>
        <rFont val="Arial"/>
        <family val="2"/>
      </rPr>
      <t>7</t>
    </r>
  </si>
  <si>
    <t xml:space="preserve">2. Figures on average household size have been taken from the Family Resources Survey. </t>
  </si>
  <si>
    <t xml:space="preserve">7. In line with the Rates Order (NI) 1977, Housing Stock, as used to calculate stock per 1,000 population, is defined as a count of properties which are valued as domestic or mixed for the </t>
  </si>
  <si>
    <t>Northern Ireland Housing Statistics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</si>
</sst>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0.000"/>
    <numFmt numFmtId="168" formatCode="[$-10409]#,##0.0;\(#,##0.0\)"/>
    <numFmt numFmtId="169" formatCode="#,##0.000"/>
    <numFmt numFmtId="170" formatCode="#,##0.0\ \ "/>
    <numFmt numFmtId="171" formatCode="0.0%"/>
    <numFmt numFmtId="172" formatCode="[$-F800]dddd\,\ mmmm\ dd\,\ yyyy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u/>
      <sz val="8.5"/>
      <color indexed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Book Antiqua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indexed="8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sz val="10"/>
      <color indexed="45"/>
      <name val="Arial"/>
      <family val="2"/>
    </font>
    <font>
      <b/>
      <sz val="11.5"/>
      <name val="Arial"/>
      <family val="2"/>
    </font>
    <font>
      <b/>
      <vertAlign val="superscript"/>
      <sz val="11.5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i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indexed="8"/>
      <name val="Arial"/>
      <family val="2"/>
    </font>
    <font>
      <i/>
      <sz val="10"/>
      <name val="Arial"/>
      <family val="2"/>
    </font>
    <font>
      <sz val="8"/>
      <color rgb="FF000000"/>
      <name val="Arial"/>
      <family val="2"/>
    </font>
    <font>
      <b/>
      <sz val="10"/>
      <name val="Times New Roman"/>
      <family val="1"/>
    </font>
    <font>
      <sz val="10"/>
      <color theme="4" tint="-0.499984740745262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2"/>
      <color indexed="45"/>
      <name val="Arial"/>
      <family val="2"/>
    </font>
    <font>
      <sz val="11"/>
      <name val="Calibri"/>
      <family val="2"/>
    </font>
    <font>
      <b/>
      <sz val="14"/>
      <color indexed="45"/>
      <name val="Arial"/>
      <family val="2"/>
    </font>
    <font>
      <sz val="12"/>
      <color theme="1"/>
      <name val="Arial"/>
      <family val="2"/>
    </font>
    <font>
      <sz val="11"/>
      <color indexed="45"/>
      <name val="Arial"/>
      <family val="2"/>
    </font>
    <font>
      <b/>
      <sz val="11"/>
      <color indexed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b/>
      <sz val="14"/>
      <color theme="1"/>
      <name val="Arial"/>
      <family val="2"/>
    </font>
    <font>
      <b/>
      <vertAlign val="superscript"/>
      <sz val="14"/>
      <color indexed="8"/>
      <name val="Arial"/>
      <family val="2"/>
    </font>
    <font>
      <b/>
      <sz val="18"/>
      <color theme="1"/>
      <name val="Arial"/>
      <family val="2"/>
    </font>
    <font>
      <b/>
      <vertAlign val="superscript"/>
      <sz val="18"/>
      <color indexed="8"/>
      <name val="Arial"/>
      <family val="2"/>
    </font>
    <font>
      <sz val="11"/>
      <color indexed="18"/>
      <name val="Arial"/>
      <family val="2"/>
    </font>
    <font>
      <b/>
      <sz val="11"/>
      <color indexed="18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sz val="8"/>
      <color indexed="18"/>
      <name val="Arial"/>
      <family val="2"/>
    </font>
    <font>
      <sz val="10"/>
      <name val="Wingdings"/>
      <charset val="2"/>
    </font>
    <font>
      <sz val="8"/>
      <color rgb="FFFF0000"/>
      <name val="Arial"/>
      <family val="2"/>
    </font>
    <font>
      <b/>
      <vertAlign val="superscript"/>
      <sz val="8"/>
      <name val="Arial"/>
      <family val="2"/>
    </font>
    <font>
      <sz val="10"/>
      <color theme="6"/>
      <name val="Wingdings"/>
      <charset val="2"/>
    </font>
    <font>
      <u/>
      <sz val="11"/>
      <color indexed="1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8.5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</borders>
  <cellStyleXfs count="2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0" fontId="15" fillId="0" borderId="0"/>
    <xf numFmtId="0" fontId="19" fillId="0" borderId="0"/>
    <xf numFmtId="0" fontId="1" fillId="0" borderId="0"/>
    <xf numFmtId="0" fontId="19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2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72" fontId="2" fillId="0" borderId="0"/>
    <xf numFmtId="172" fontId="18" fillId="0" borderId="0" applyNumberFormat="0" applyFill="0" applyBorder="0" applyAlignment="0" applyProtection="0">
      <alignment vertical="top"/>
      <protection locked="0"/>
    </xf>
    <xf numFmtId="172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6">
    <xf numFmtId="0" fontId="0" fillId="0" borderId="0" xfId="0"/>
    <xf numFmtId="0" fontId="0" fillId="2" borderId="0" xfId="0" applyFill="1"/>
    <xf numFmtId="0" fontId="2" fillId="0" borderId="0" xfId="1" applyBorder="1"/>
    <xf numFmtId="0" fontId="2" fillId="0" borderId="0" xfId="1"/>
    <xf numFmtId="0" fontId="2" fillId="2" borderId="0" xfId="1" applyFont="1" applyFill="1"/>
    <xf numFmtId="0" fontId="2" fillId="0" borderId="0" xfId="1" applyFont="1" applyBorder="1"/>
    <xf numFmtId="164" fontId="1" fillId="2" borderId="0" xfId="2" applyNumberFormat="1" applyFont="1" applyFill="1" applyBorder="1" applyAlignment="1">
      <alignment vertical="center" wrapText="1"/>
    </xf>
    <xf numFmtId="0" fontId="5" fillId="0" borderId="0" xfId="1" applyFont="1"/>
    <xf numFmtId="0" fontId="2" fillId="4" borderId="0" xfId="1" applyFont="1" applyFill="1" applyBorder="1"/>
    <xf numFmtId="0" fontId="2" fillId="2" borderId="0" xfId="1" applyFill="1" applyBorder="1"/>
    <xf numFmtId="0" fontId="2" fillId="2" borderId="0" xfId="1" applyFont="1" applyFill="1" applyBorder="1"/>
    <xf numFmtId="164" fontId="11" fillId="2" borderId="0" xfId="2" applyNumberFormat="1" applyFont="1" applyFill="1" applyBorder="1" applyAlignment="1">
      <alignment vertical="center" wrapText="1"/>
    </xf>
    <xf numFmtId="0" fontId="12" fillId="2" borderId="0" xfId="3" applyFill="1" applyBorder="1" applyAlignment="1" applyProtection="1"/>
    <xf numFmtId="0" fontId="2" fillId="2" borderId="0" xfId="1" applyFill="1"/>
    <xf numFmtId="0" fontId="14" fillId="4" borderId="0" xfId="1" applyFont="1" applyFill="1" applyBorder="1"/>
    <xf numFmtId="3" fontId="16" fillId="0" borderId="0" xfId="4" applyNumberFormat="1" applyFont="1" applyFill="1" applyBorder="1" applyAlignment="1">
      <alignment horizontal="center"/>
    </xf>
    <xf numFmtId="3" fontId="17" fillId="0" borderId="0" xfId="4" applyNumberFormat="1" applyFont="1" applyFill="1" applyBorder="1" applyAlignment="1">
      <alignment horizontal="center"/>
    </xf>
    <xf numFmtId="165" fontId="2" fillId="0" borderId="0" xfId="1" applyNumberFormat="1"/>
    <xf numFmtId="0" fontId="21" fillId="2" borderId="0" xfId="17" applyFont="1" applyFill="1"/>
    <xf numFmtId="0" fontId="23" fillId="2" borderId="0" xfId="17" applyFont="1" applyFill="1"/>
    <xf numFmtId="0" fontId="20" fillId="2" borderId="0" xfId="17" applyFill="1"/>
    <xf numFmtId="0" fontId="2" fillId="4" borderId="0" xfId="1" applyFill="1" applyBorder="1"/>
    <xf numFmtId="0" fontId="2" fillId="4" borderId="0" xfId="1" applyFill="1"/>
    <xf numFmtId="0" fontId="7" fillId="2" borderId="1" xfId="17" applyFont="1" applyFill="1" applyBorder="1"/>
    <xf numFmtId="0" fontId="7" fillId="2" borderId="1" xfId="17" applyFont="1" applyFill="1" applyBorder="1" applyAlignment="1">
      <alignment wrapText="1"/>
    </xf>
    <xf numFmtId="0" fontId="5" fillId="4" borderId="0" xfId="1" applyFont="1" applyFill="1" applyBorder="1"/>
    <xf numFmtId="0" fontId="5" fillId="4" borderId="0" xfId="1" applyFont="1" applyFill="1"/>
    <xf numFmtId="0" fontId="7" fillId="2" borderId="9" xfId="17" applyFont="1" applyFill="1" applyBorder="1"/>
    <xf numFmtId="0" fontId="7" fillId="2" borderId="10" xfId="17" applyFont="1" applyFill="1" applyBorder="1" applyAlignment="1">
      <alignment wrapText="1"/>
    </xf>
    <xf numFmtId="0" fontId="2" fillId="2" borderId="4" xfId="17" applyFont="1" applyFill="1" applyBorder="1"/>
    <xf numFmtId="3" fontId="2" fillId="2" borderId="2" xfId="2" applyNumberFormat="1" applyFont="1" applyFill="1" applyBorder="1"/>
    <xf numFmtId="3" fontId="2" fillId="2" borderId="10" xfId="2" applyNumberFormat="1" applyFont="1" applyFill="1" applyBorder="1"/>
    <xf numFmtId="3" fontId="2" fillId="2" borderId="11" xfId="2" applyNumberFormat="1" applyFont="1" applyFill="1" applyBorder="1"/>
    <xf numFmtId="3" fontId="2" fillId="2" borderId="4" xfId="2" applyNumberFormat="1" applyFont="1" applyFill="1" applyBorder="1"/>
    <xf numFmtId="3" fontId="2" fillId="2" borderId="0" xfId="2" applyNumberFormat="1" applyFont="1" applyFill="1" applyBorder="1"/>
    <xf numFmtId="3" fontId="2" fillId="2" borderId="12" xfId="2" applyNumberFormat="1" applyFont="1" applyFill="1" applyBorder="1"/>
    <xf numFmtId="166" fontId="2" fillId="4" borderId="0" xfId="1" applyNumberFormat="1" applyFill="1" applyBorder="1"/>
    <xf numFmtId="0" fontId="7" fillId="2" borderId="6" xfId="17" applyFont="1" applyFill="1" applyBorder="1"/>
    <xf numFmtId="3" fontId="7" fillId="2" borderId="6" xfId="2" applyNumberFormat="1" applyFont="1" applyFill="1" applyBorder="1"/>
    <xf numFmtId="3" fontId="7" fillId="2" borderId="13" xfId="2" applyNumberFormat="1" applyFont="1" applyFill="1" applyBorder="1"/>
    <xf numFmtId="3" fontId="7" fillId="2" borderId="14" xfId="17" applyNumberFormat="1" applyFont="1" applyFill="1" applyBorder="1"/>
    <xf numFmtId="0" fontId="24" fillId="2" borderId="0" xfId="17" applyFont="1" applyFill="1" applyAlignment="1">
      <alignment horizontal="right"/>
    </xf>
    <xf numFmtId="165" fontId="2" fillId="0" borderId="0" xfId="1" applyNumberFormat="1" applyBorder="1"/>
    <xf numFmtId="0" fontId="14" fillId="2" borderId="0" xfId="17" applyFont="1" applyFill="1"/>
    <xf numFmtId="0" fontId="25" fillId="2" borderId="0" xfId="17" applyFont="1" applyFill="1"/>
    <xf numFmtId="0" fontId="25" fillId="2" borderId="0" xfId="17" quotePrefix="1" applyNumberFormat="1" applyFont="1" applyFill="1"/>
    <xf numFmtId="0" fontId="25" fillId="2" borderId="0" xfId="17" quotePrefix="1" applyFont="1" applyFill="1"/>
    <xf numFmtId="0" fontId="14" fillId="2" borderId="0" xfId="17" applyFont="1" applyFill="1" applyBorder="1"/>
    <xf numFmtId="0" fontId="14" fillId="4" borderId="0" xfId="17" applyFont="1" applyFill="1" applyBorder="1"/>
    <xf numFmtId="0" fontId="14" fillId="2" borderId="0" xfId="17" quotePrefix="1" applyFont="1" applyFill="1" applyBorder="1" applyAlignment="1">
      <alignment horizontal="left"/>
    </xf>
    <xf numFmtId="0" fontId="2" fillId="4" borderId="0" xfId="17" applyFont="1" applyFill="1" applyBorder="1"/>
    <xf numFmtId="3" fontId="2" fillId="4" borderId="0" xfId="17" applyNumberFormat="1" applyFont="1" applyFill="1" applyBorder="1"/>
    <xf numFmtId="0" fontId="14" fillId="0" borderId="0" xfId="17" applyFont="1" applyBorder="1"/>
    <xf numFmtId="0" fontId="14" fillId="4" borderId="0" xfId="17" quotePrefix="1" applyFont="1" applyFill="1" applyBorder="1"/>
    <xf numFmtId="0" fontId="14" fillId="0" borderId="0" xfId="17" quotePrefix="1" applyFont="1" applyBorder="1" applyAlignment="1">
      <alignment horizontal="left"/>
    </xf>
    <xf numFmtId="0" fontId="14" fillId="2" borderId="0" xfId="17" applyFont="1" applyFill="1" applyBorder="1" applyAlignment="1">
      <alignment horizontal="left"/>
    </xf>
    <xf numFmtId="0" fontId="14" fillId="4" borderId="0" xfId="17" applyNumberFormat="1" applyFont="1" applyFill="1" applyBorder="1" applyAlignment="1">
      <alignment horizontal="left"/>
    </xf>
    <xf numFmtId="0" fontId="5" fillId="0" borderId="0" xfId="1" applyFont="1" applyBorder="1"/>
    <xf numFmtId="0" fontId="26" fillId="4" borderId="0" xfId="1" applyFont="1" applyFill="1" applyBorder="1" applyAlignment="1">
      <alignment horizontal="left"/>
    </xf>
    <xf numFmtId="165" fontId="2" fillId="4" borderId="0" xfId="1" applyNumberFormat="1" applyFont="1" applyFill="1" applyBorder="1" applyAlignment="1">
      <alignment horizontal="center"/>
    </xf>
    <xf numFmtId="165" fontId="5" fillId="4" borderId="0" xfId="1" applyNumberFormat="1" applyFont="1" applyFill="1" applyBorder="1"/>
    <xf numFmtId="165" fontId="5" fillId="0" borderId="0" xfId="1" applyNumberFormat="1" applyFont="1" applyBorder="1"/>
    <xf numFmtId="165" fontId="14" fillId="4" borderId="0" xfId="1" applyNumberFormat="1" applyFont="1" applyFill="1" applyBorder="1"/>
    <xf numFmtId="0" fontId="26" fillId="4" borderId="0" xfId="1" applyFont="1" applyFill="1" applyBorder="1" applyAlignment="1">
      <alignment horizontal="center"/>
    </xf>
    <xf numFmtId="165" fontId="2" fillId="0" borderId="0" xfId="1" applyNumberFormat="1" applyBorder="1" applyAlignment="1">
      <alignment horizontal="center"/>
    </xf>
    <xf numFmtId="0" fontId="2" fillId="2" borderId="0" xfId="17" applyFont="1" applyFill="1"/>
    <xf numFmtId="0" fontId="29" fillId="2" borderId="0" xfId="17" applyFont="1" applyFill="1" applyBorder="1"/>
    <xf numFmtId="0" fontId="30" fillId="4" borderId="0" xfId="1" applyFont="1" applyFill="1" applyBorder="1"/>
    <xf numFmtId="0" fontId="2" fillId="2" borderId="3" xfId="17" applyFont="1" applyFill="1" applyBorder="1"/>
    <xf numFmtId="165" fontId="2" fillId="0" borderId="0" xfId="1" applyNumberFormat="1" applyFont="1" applyBorder="1"/>
    <xf numFmtId="166" fontId="2" fillId="0" borderId="0" xfId="1" applyNumberFormat="1"/>
    <xf numFmtId="165" fontId="2" fillId="0" borderId="0" xfId="1" applyNumberFormat="1" applyFont="1" applyBorder="1" applyAlignment="1">
      <alignment horizontal="center"/>
    </xf>
    <xf numFmtId="0" fontId="37" fillId="4" borderId="0" xfId="1" applyFont="1" applyFill="1" applyBorder="1"/>
    <xf numFmtId="0" fontId="7" fillId="4" borderId="0" xfId="1" applyFont="1" applyFill="1" applyBorder="1"/>
    <xf numFmtId="165" fontId="7" fillId="4" borderId="0" xfId="1" applyNumberFormat="1" applyFont="1" applyFill="1" applyBorder="1"/>
    <xf numFmtId="165" fontId="2" fillId="4" borderId="0" xfId="1" applyNumberFormat="1" applyFont="1" applyFill="1" applyBorder="1"/>
    <xf numFmtId="0" fontId="38" fillId="4" borderId="0" xfId="1" applyFont="1" applyFill="1" applyBorder="1" applyAlignment="1"/>
    <xf numFmtId="165" fontId="38" fillId="4" borderId="0" xfId="1" applyNumberFormat="1" applyFont="1" applyFill="1" applyBorder="1" applyAlignment="1">
      <alignment horizontal="left"/>
    </xf>
    <xf numFmtId="0" fontId="5" fillId="4" borderId="0" xfId="1" applyFont="1" applyFill="1" applyBorder="1" applyAlignment="1">
      <alignment horizontal="centerContinuous"/>
    </xf>
    <xf numFmtId="165" fontId="5" fillId="4" borderId="0" xfId="1" applyNumberFormat="1" applyFont="1" applyFill="1" applyBorder="1" applyAlignment="1">
      <alignment horizontal="left"/>
    </xf>
    <xf numFmtId="0" fontId="39" fillId="4" borderId="0" xfId="1" applyFont="1" applyFill="1" applyBorder="1" applyAlignment="1">
      <alignment horizontal="center"/>
    </xf>
    <xf numFmtId="165" fontId="5" fillId="0" borderId="0" xfId="1" applyNumberFormat="1" applyFont="1"/>
    <xf numFmtId="0" fontId="5" fillId="4" borderId="0" xfId="1" applyFont="1" applyFill="1" applyBorder="1" applyAlignment="1">
      <alignment horizontal="center"/>
    </xf>
    <xf numFmtId="165" fontId="39" fillId="4" borderId="0" xfId="1" applyNumberFormat="1" applyFont="1" applyFill="1" applyBorder="1" applyAlignment="1">
      <alignment horizontal="center"/>
    </xf>
    <xf numFmtId="165" fontId="38" fillId="0" borderId="0" xfId="1" applyNumberFormat="1" applyFont="1" applyBorder="1" applyAlignment="1">
      <alignment horizontal="left"/>
    </xf>
    <xf numFmtId="0" fontId="13" fillId="4" borderId="0" xfId="1" applyFont="1" applyFill="1" applyBorder="1" applyAlignment="1">
      <alignment horizontal="right"/>
    </xf>
    <xf numFmtId="0" fontId="38" fillId="0" borderId="0" xfId="1" applyFont="1" applyBorder="1" applyAlignment="1"/>
    <xf numFmtId="0" fontId="40" fillId="0" borderId="0" xfId="1" applyFont="1"/>
    <xf numFmtId="0" fontId="6" fillId="2" borderId="0" xfId="17" applyFont="1" applyFill="1"/>
    <xf numFmtId="0" fontId="20" fillId="0" borderId="0" xfId="17"/>
    <xf numFmtId="0" fontId="7" fillId="2" borderId="3" xfId="17" applyFont="1" applyFill="1" applyBorder="1"/>
    <xf numFmtId="0" fontId="7" fillId="2" borderId="3" xfId="17" applyFont="1" applyFill="1" applyBorder="1" applyAlignment="1">
      <alignment wrapText="1"/>
    </xf>
    <xf numFmtId="3" fontId="2" fillId="2" borderId="3" xfId="17" applyNumberFormat="1" applyFont="1" applyFill="1" applyBorder="1"/>
    <xf numFmtId="0" fontId="2" fillId="2" borderId="5" xfId="17" applyFont="1" applyFill="1" applyBorder="1"/>
    <xf numFmtId="3" fontId="2" fillId="2" borderId="5" xfId="17" applyNumberFormat="1" applyFont="1" applyFill="1" applyBorder="1"/>
    <xf numFmtId="0" fontId="7" fillId="2" borderId="7" xfId="17" applyFont="1" applyFill="1" applyBorder="1"/>
    <xf numFmtId="3" fontId="7" fillId="2" borderId="7" xfId="17" applyNumberFormat="1" applyFont="1" applyFill="1" applyBorder="1"/>
    <xf numFmtId="0" fontId="25" fillId="2" borderId="0" xfId="17" applyFont="1" applyFill="1" applyBorder="1"/>
    <xf numFmtId="0" fontId="25" fillId="2" borderId="0" xfId="17" quotePrefix="1" applyNumberFormat="1" applyFont="1" applyFill="1" applyBorder="1"/>
    <xf numFmtId="0" fontId="25" fillId="2" borderId="0" xfId="17" quotePrefix="1" applyFont="1" applyFill="1" applyBorder="1"/>
    <xf numFmtId="0" fontId="2" fillId="2" borderId="15" xfId="17" applyFont="1" applyFill="1" applyBorder="1"/>
    <xf numFmtId="0" fontId="2" fillId="2" borderId="13" xfId="17" applyFont="1" applyFill="1" applyBorder="1"/>
    <xf numFmtId="0" fontId="43" fillId="4" borderId="0" xfId="1" applyFont="1" applyFill="1"/>
    <xf numFmtId="0" fontId="42" fillId="2" borderId="0" xfId="17" applyFont="1" applyFill="1"/>
    <xf numFmtId="0" fontId="44" fillId="4" borderId="0" xfId="1" applyFont="1" applyFill="1"/>
    <xf numFmtId="0" fontId="42" fillId="2" borderId="8" xfId="17" quotePrefix="1" applyFont="1" applyFill="1" applyBorder="1" applyAlignment="1">
      <alignment horizontal="left"/>
    </xf>
    <xf numFmtId="0" fontId="46" fillId="2" borderId="0" xfId="17" applyFont="1" applyFill="1" applyAlignment="1">
      <alignment horizontal="right"/>
    </xf>
    <xf numFmtId="0" fontId="47" fillId="2" borderId="0" xfId="17" applyFont="1" applyFill="1" applyAlignment="1">
      <alignment horizontal="right"/>
    </xf>
    <xf numFmtId="0" fontId="14" fillId="2" borderId="0" xfId="17" applyFont="1" applyFill="1" applyAlignment="1">
      <alignment horizontal="left"/>
    </xf>
    <xf numFmtId="0" fontId="14" fillId="2" borderId="8" xfId="17" applyFont="1" applyFill="1" applyBorder="1" applyAlignment="1">
      <alignment horizontal="left"/>
    </xf>
    <xf numFmtId="0" fontId="14" fillId="2" borderId="0" xfId="17" applyNumberFormat="1" applyFont="1" applyFill="1"/>
    <xf numFmtId="0" fontId="7" fillId="2" borderId="0" xfId="17" applyFont="1" applyFill="1"/>
    <xf numFmtId="0" fontId="2" fillId="2" borderId="0" xfId="17" applyFont="1" applyFill="1" applyBorder="1" applyAlignment="1">
      <alignment horizontal="right"/>
    </xf>
    <xf numFmtId="0" fontId="26" fillId="2" borderId="0" xfId="1" applyFont="1" applyFill="1" applyBorder="1"/>
    <xf numFmtId="0" fontId="3" fillId="2" borderId="0" xfId="17" applyFont="1" applyFill="1" applyBorder="1" applyAlignment="1">
      <alignment horizontal="right"/>
    </xf>
    <xf numFmtId="0" fontId="48" fillId="2" borderId="0" xfId="1" applyFont="1" applyFill="1" applyBorder="1"/>
    <xf numFmtId="0" fontId="40" fillId="4" borderId="0" xfId="1" applyFont="1" applyFill="1"/>
    <xf numFmtId="0" fontId="49" fillId="0" borderId="0" xfId="1" applyFont="1" applyBorder="1"/>
    <xf numFmtId="0" fontId="2" fillId="2" borderId="0" xfId="1" applyFont="1" applyFill="1" applyBorder="1" applyAlignment="1">
      <alignment horizontal="right"/>
    </xf>
    <xf numFmtId="0" fontId="2" fillId="4" borderId="0" xfId="1" applyFill="1" applyBorder="1" applyAlignment="1">
      <alignment horizontal="right"/>
    </xf>
    <xf numFmtId="0" fontId="2" fillId="4" borderId="0" xfId="1" applyFill="1" applyAlignment="1">
      <alignment horizontal="right"/>
    </xf>
    <xf numFmtId="0" fontId="29" fillId="4" borderId="0" xfId="1" applyFont="1" applyFill="1" applyBorder="1"/>
    <xf numFmtId="0" fontId="50" fillId="4" borderId="0" xfId="1" applyFont="1" applyFill="1"/>
    <xf numFmtId="0" fontId="51" fillId="2" borderId="0" xfId="17" applyFont="1" applyFill="1"/>
    <xf numFmtId="0" fontId="26" fillId="4" borderId="0" xfId="1" applyFont="1" applyFill="1"/>
    <xf numFmtId="49" fontId="2" fillId="2" borderId="0" xfId="17" applyNumberFormat="1" applyFont="1" applyFill="1" applyBorder="1" applyAlignment="1"/>
    <xf numFmtId="49" fontId="2" fillId="2" borderId="0" xfId="17" applyNumberFormat="1" applyFont="1" applyFill="1" applyBorder="1" applyAlignment="1">
      <alignment horizontal="center"/>
    </xf>
    <xf numFmtId="49" fontId="7" fillId="2" borderId="0" xfId="17" applyNumberFormat="1" applyFont="1" applyFill="1" applyBorder="1" applyAlignment="1">
      <alignment horizontal="center"/>
    </xf>
    <xf numFmtId="0" fontId="44" fillId="2" borderId="0" xfId="17" applyFont="1" applyFill="1" applyBorder="1"/>
    <xf numFmtId="0" fontId="44" fillId="4" borderId="0" xfId="1" applyFont="1" applyFill="1" applyBorder="1"/>
    <xf numFmtId="49" fontId="7" fillId="4" borderId="0" xfId="17" applyNumberFormat="1" applyFont="1" applyFill="1" applyBorder="1"/>
    <xf numFmtId="0" fontId="42" fillId="4" borderId="0" xfId="17" applyFont="1" applyFill="1" applyBorder="1" applyAlignment="1">
      <alignment horizontal="center"/>
    </xf>
    <xf numFmtId="0" fontId="42" fillId="2" borderId="0" xfId="17" applyFont="1" applyFill="1" applyBorder="1"/>
    <xf numFmtId="0" fontId="42" fillId="4" borderId="0" xfId="1" applyFont="1" applyFill="1" applyBorder="1"/>
    <xf numFmtId="0" fontId="42" fillId="4" borderId="0" xfId="1" applyFont="1" applyFill="1"/>
    <xf numFmtId="0" fontId="42" fillId="5" borderId="0" xfId="17" applyNumberFormat="1" applyFont="1" applyFill="1" applyBorder="1" applyAlignment="1">
      <alignment horizontal="center" vertical="center"/>
    </xf>
    <xf numFmtId="164" fontId="42" fillId="5" borderId="0" xfId="2" applyNumberFormat="1" applyFont="1" applyFill="1" applyBorder="1" applyAlignment="1">
      <alignment horizontal="center" vertical="center"/>
    </xf>
    <xf numFmtId="165" fontId="42" fillId="5" borderId="0" xfId="17" applyNumberFormat="1" applyFont="1" applyFill="1" applyBorder="1" applyAlignment="1">
      <alignment horizontal="center" vertical="center"/>
    </xf>
    <xf numFmtId="164" fontId="6" fillId="6" borderId="0" xfId="2" applyNumberFormat="1" applyFont="1" applyFill="1" applyBorder="1" applyAlignment="1">
      <alignment horizontal="center" vertical="center"/>
    </xf>
    <xf numFmtId="170" fontId="42" fillId="4" borderId="0" xfId="17" applyNumberFormat="1" applyFont="1" applyFill="1" applyBorder="1"/>
    <xf numFmtId="165" fontId="42" fillId="4" borderId="0" xfId="17" applyNumberFormat="1" applyFont="1" applyFill="1" applyBorder="1"/>
    <xf numFmtId="165" fontId="6" fillId="4" borderId="0" xfId="17" applyNumberFormat="1" applyFont="1" applyFill="1" applyBorder="1"/>
    <xf numFmtId="0" fontId="6" fillId="2" borderId="0" xfId="1" applyFont="1" applyFill="1" applyBorder="1"/>
    <xf numFmtId="0" fontId="6" fillId="2" borderId="0" xfId="1" applyFont="1" applyFill="1"/>
    <xf numFmtId="0" fontId="6" fillId="2" borderId="0" xfId="17" applyFont="1" applyFill="1" applyBorder="1"/>
    <xf numFmtId="0" fontId="6" fillId="6" borderId="0" xfId="17" applyNumberFormat="1" applyFont="1" applyFill="1" applyBorder="1" applyAlignment="1">
      <alignment vertical="center"/>
    </xf>
    <xf numFmtId="164" fontId="6" fillId="6" borderId="0" xfId="2" applyNumberFormat="1" applyFont="1" applyFill="1" applyBorder="1" applyAlignment="1">
      <alignment vertical="center"/>
    </xf>
    <xf numFmtId="165" fontId="6" fillId="5" borderId="0" xfId="17" applyNumberFormat="1" applyFont="1" applyFill="1" applyBorder="1" applyAlignment="1">
      <alignment vertical="center"/>
    </xf>
    <xf numFmtId="3" fontId="42" fillId="4" borderId="0" xfId="17" applyNumberFormat="1" applyFont="1" applyFill="1" applyBorder="1"/>
    <xf numFmtId="0" fontId="46" fillId="4" borderId="0" xfId="17" applyFont="1" applyFill="1" applyBorder="1" applyAlignment="1">
      <alignment horizontal="right"/>
    </xf>
    <xf numFmtId="0" fontId="52" fillId="4" borderId="0" xfId="1" applyFont="1" applyFill="1"/>
    <xf numFmtId="0" fontId="42" fillId="4" borderId="0" xfId="17" applyFont="1" applyFill="1" applyBorder="1" applyAlignment="1">
      <alignment horizontal="left"/>
    </xf>
    <xf numFmtId="0" fontId="42" fillId="4" borderId="0" xfId="1" applyFont="1" applyFill="1" applyBorder="1" applyAlignment="1">
      <alignment horizontal="left"/>
    </xf>
    <xf numFmtId="0" fontId="42" fillId="4" borderId="0" xfId="1" applyFont="1" applyFill="1" applyAlignment="1">
      <alignment horizontal="left"/>
    </xf>
    <xf numFmtId="0" fontId="53" fillId="4" borderId="0" xfId="1" applyFont="1" applyFill="1"/>
    <xf numFmtId="0" fontId="42" fillId="2" borderId="0" xfId="17" applyFont="1" applyFill="1" applyBorder="1" applyAlignment="1">
      <alignment horizontal="right"/>
    </xf>
    <xf numFmtId="0" fontId="42" fillId="2" borderId="0" xfId="1" applyFont="1" applyFill="1" applyBorder="1" applyAlignment="1">
      <alignment horizontal="right"/>
    </xf>
    <xf numFmtId="0" fontId="42" fillId="4" borderId="0" xfId="1" applyFont="1" applyFill="1" applyAlignment="1">
      <alignment horizontal="right"/>
    </xf>
    <xf numFmtId="0" fontId="51" fillId="2" borderId="0" xfId="17" applyFont="1" applyFill="1" applyBorder="1" applyAlignment="1">
      <alignment horizontal="left" vertical="top"/>
    </xf>
    <xf numFmtId="0" fontId="54" fillId="2" borderId="0" xfId="17" applyFont="1" applyFill="1" applyAlignment="1">
      <alignment horizontal="right"/>
    </xf>
    <xf numFmtId="0" fontId="55" fillId="2" borderId="0" xfId="17" applyFont="1" applyFill="1" applyAlignment="1">
      <alignment horizontal="left"/>
    </xf>
    <xf numFmtId="0" fontId="25" fillId="2" borderId="0" xfId="17" applyFont="1" applyFill="1" applyAlignment="1">
      <alignment horizontal="left"/>
    </xf>
    <xf numFmtId="0" fontId="20" fillId="2" borderId="0" xfId="17" applyFill="1" applyAlignment="1"/>
    <xf numFmtId="0" fontId="25" fillId="2" borderId="0" xfId="17" applyFont="1" applyFill="1" applyAlignment="1"/>
    <xf numFmtId="0" fontId="20" fillId="2" borderId="0" xfId="17" applyFill="1" applyAlignment="1">
      <alignment wrapText="1"/>
    </xf>
    <xf numFmtId="0" fontId="55" fillId="2" borderId="0" xfId="17" applyFont="1" applyFill="1" applyAlignment="1">
      <alignment wrapText="1"/>
    </xf>
    <xf numFmtId="0" fontId="25" fillId="2" borderId="0" xfId="17" applyFont="1" applyFill="1" applyAlignment="1">
      <alignment wrapText="1"/>
    </xf>
    <xf numFmtId="0" fontId="2" fillId="2" borderId="0" xfId="17" applyFont="1" applyFill="1" applyBorder="1" applyAlignment="1"/>
    <xf numFmtId="0" fontId="26" fillId="2" borderId="0" xfId="17" applyFont="1" applyFill="1" applyBorder="1"/>
    <xf numFmtId="0" fontId="20" fillId="2" borderId="0" xfId="17" applyFill="1" applyBorder="1"/>
    <xf numFmtId="0" fontId="2" fillId="2" borderId="0" xfId="17" applyFont="1" applyFill="1" applyBorder="1" applyAlignment="1">
      <alignment vertical="center"/>
    </xf>
    <xf numFmtId="0" fontId="2" fillId="4" borderId="0" xfId="1" applyFont="1" applyFill="1"/>
    <xf numFmtId="0" fontId="56" fillId="2" borderId="0" xfId="17" applyFont="1" applyFill="1" applyBorder="1" applyAlignment="1">
      <alignment horizontal="center"/>
    </xf>
    <xf numFmtId="0" fontId="56" fillId="4" borderId="0" xfId="1" applyFont="1" applyFill="1" applyBorder="1"/>
    <xf numFmtId="0" fontId="56" fillId="4" borderId="0" xfId="1" applyFont="1" applyFill="1"/>
    <xf numFmtId="0" fontId="2" fillId="2" borderId="0" xfId="17" applyFont="1" applyFill="1" applyBorder="1" applyAlignment="1">
      <alignment horizontal="center"/>
    </xf>
    <xf numFmtId="3" fontId="2" fillId="2" borderId="0" xfId="17" applyNumberFormat="1" applyFont="1" applyFill="1" applyBorder="1" applyAlignment="1">
      <alignment horizontal="center"/>
    </xf>
    <xf numFmtId="165" fontId="2" fillId="2" borderId="0" xfId="17" applyNumberFormat="1" applyFont="1" applyFill="1" applyBorder="1" applyAlignment="1">
      <alignment horizontal="center"/>
    </xf>
    <xf numFmtId="3" fontId="2" fillId="2" borderId="0" xfId="17" quotePrefix="1" applyNumberFormat="1" applyFont="1" applyFill="1" applyBorder="1" applyAlignment="1">
      <alignment horizontal="center"/>
    </xf>
    <xf numFmtId="0" fontId="2" fillId="2" borderId="0" xfId="17" quotePrefix="1" applyFont="1" applyFill="1" applyBorder="1" applyAlignment="1">
      <alignment horizontal="center"/>
    </xf>
    <xf numFmtId="0" fontId="2" fillId="2" borderId="0" xfId="17" applyFont="1" applyFill="1" applyBorder="1"/>
    <xf numFmtId="0" fontId="13" fillId="2" borderId="0" xfId="17" applyFont="1" applyFill="1" applyBorder="1" applyAlignment="1">
      <alignment horizontal="right"/>
    </xf>
    <xf numFmtId="0" fontId="51" fillId="2" borderId="0" xfId="17" applyFont="1" applyFill="1" applyAlignment="1"/>
    <xf numFmtId="0" fontId="3" fillId="2" borderId="0" xfId="0" applyFont="1" applyFill="1" applyAlignment="1">
      <alignment horizontal="left"/>
    </xf>
    <xf numFmtId="0" fontId="0" fillId="2" borderId="0" xfId="0" applyFill="1" applyBorder="1"/>
    <xf numFmtId="0" fontId="58" fillId="2" borderId="0" xfId="17" quotePrefix="1" applyFont="1" applyFill="1" applyBorder="1" applyAlignment="1"/>
    <xf numFmtId="0" fontId="58" fillId="2" borderId="0" xfId="17" applyFont="1" applyFill="1" applyBorder="1" applyAlignment="1"/>
    <xf numFmtId="0" fontId="20" fillId="0" borderId="0" xfId="17" applyAlignment="1"/>
    <xf numFmtId="0" fontId="20" fillId="2" borderId="13" xfId="17" applyFill="1" applyBorder="1" applyAlignment="1">
      <alignment horizontal="left"/>
    </xf>
    <xf numFmtId="0" fontId="20" fillId="2" borderId="13" xfId="17" applyFill="1" applyBorder="1"/>
    <xf numFmtId="0" fontId="14" fillId="2" borderId="13" xfId="17" applyFont="1" applyFill="1" applyBorder="1" applyAlignment="1">
      <alignment horizontal="right"/>
    </xf>
    <xf numFmtId="0" fontId="20" fillId="0" borderId="0" xfId="17" applyBorder="1"/>
    <xf numFmtId="0" fontId="7" fillId="2" borderId="1" xfId="17" applyFont="1" applyFill="1" applyBorder="1" applyAlignment="1">
      <alignment horizontal="center" vertical="center" wrapText="1"/>
    </xf>
    <xf numFmtId="0" fontId="7" fillId="2" borderId="1" xfId="17" applyFont="1" applyFill="1" applyBorder="1" applyAlignment="1">
      <alignment horizontal="center" vertical="center"/>
    </xf>
    <xf numFmtId="0" fontId="20" fillId="2" borderId="9" xfId="17" applyFill="1" applyBorder="1"/>
    <xf numFmtId="0" fontId="20" fillId="2" borderId="10" xfId="17" applyFill="1" applyBorder="1"/>
    <xf numFmtId="0" fontId="42" fillId="2" borderId="0" xfId="17" applyFont="1" applyFill="1" applyBorder="1" applyAlignment="1" applyProtection="1">
      <alignment horizontal="right"/>
      <protection hidden="1"/>
    </xf>
    <xf numFmtId="0" fontId="42" fillId="2" borderId="0" xfId="17" applyFont="1" applyFill="1" applyBorder="1" applyAlignment="1" applyProtection="1">
      <alignment horizontal="center"/>
      <protection hidden="1"/>
    </xf>
    <xf numFmtId="0" fontId="42" fillId="4" borderId="0" xfId="17" applyFont="1" applyFill="1" applyBorder="1" applyAlignment="1" applyProtection="1">
      <alignment horizontal="left"/>
      <protection hidden="1"/>
    </xf>
    <xf numFmtId="165" fontId="2" fillId="4" borderId="0" xfId="17" applyNumberFormat="1" applyFont="1" applyFill="1" applyBorder="1" applyProtection="1">
      <protection hidden="1"/>
    </xf>
    <xf numFmtId="0" fontId="2" fillId="2" borderId="4" xfId="17" applyFont="1" applyFill="1" applyBorder="1" applyAlignment="1">
      <alignment horizontal="center"/>
    </xf>
    <xf numFmtId="0" fontId="20" fillId="2" borderId="0" xfId="17" applyFill="1" applyBorder="1" applyAlignment="1">
      <alignment horizontal="center"/>
    </xf>
    <xf numFmtId="165" fontId="2" fillId="4" borderId="3" xfId="17" applyNumberFormat="1" applyFont="1" applyFill="1" applyBorder="1" applyAlignment="1" applyProtection="1">
      <alignment horizontal="center"/>
      <protection hidden="1"/>
    </xf>
    <xf numFmtId="171" fontId="2" fillId="4" borderId="3" xfId="17" applyNumberFormat="1" applyFont="1" applyFill="1" applyBorder="1" applyAlignment="1" applyProtection="1">
      <alignment horizontal="center"/>
      <protection hidden="1"/>
    </xf>
    <xf numFmtId="0" fontId="42" fillId="2" borderId="0" xfId="17" applyFont="1" applyFill="1" applyBorder="1" applyAlignment="1" applyProtection="1">
      <alignment horizontal="left"/>
      <protection hidden="1"/>
    </xf>
    <xf numFmtId="0" fontId="2" fillId="2" borderId="0" xfId="17" applyFont="1" applyFill="1" applyBorder="1" applyProtection="1">
      <protection hidden="1"/>
    </xf>
    <xf numFmtId="165" fontId="42" fillId="4" borderId="0" xfId="17" applyNumberFormat="1" applyFont="1" applyFill="1" applyBorder="1" applyProtection="1">
      <protection hidden="1"/>
    </xf>
    <xf numFmtId="171" fontId="42" fillId="4" borderId="0" xfId="17" applyNumberFormat="1" applyFont="1" applyFill="1" applyBorder="1" applyAlignment="1" applyProtection="1">
      <protection hidden="1"/>
    </xf>
    <xf numFmtId="0" fontId="20" fillId="2" borderId="4" xfId="17" applyFill="1" applyBorder="1" applyAlignment="1">
      <alignment horizontal="center"/>
    </xf>
    <xf numFmtId="165" fontId="2" fillId="4" borderId="5" xfId="17" applyNumberFormat="1" applyFont="1" applyFill="1" applyBorder="1" applyAlignment="1" applyProtection="1">
      <alignment horizontal="center"/>
      <protection hidden="1"/>
    </xf>
    <xf numFmtId="171" fontId="2" fillId="4" borderId="5" xfId="17" applyNumberFormat="1" applyFont="1" applyFill="1" applyBorder="1" applyAlignment="1" applyProtection="1">
      <alignment horizontal="center"/>
      <protection hidden="1"/>
    </xf>
    <xf numFmtId="0" fontId="45" fillId="2" borderId="0" xfId="17" applyFont="1" applyFill="1" applyBorder="1" applyProtection="1">
      <protection hidden="1"/>
    </xf>
    <xf numFmtId="0" fontId="20" fillId="2" borderId="6" xfId="17" applyFill="1" applyBorder="1" applyAlignment="1">
      <alignment horizontal="center"/>
    </xf>
    <xf numFmtId="165" fontId="2" fillId="0" borderId="7" xfId="17" applyNumberFormat="1" applyFont="1" applyFill="1" applyBorder="1" applyAlignment="1" applyProtection="1">
      <alignment horizontal="center"/>
      <protection hidden="1"/>
    </xf>
    <xf numFmtId="165" fontId="42" fillId="0" borderId="0" xfId="17" applyNumberFormat="1" applyFont="1" applyFill="1" applyBorder="1" applyProtection="1">
      <protection hidden="1"/>
    </xf>
    <xf numFmtId="0" fontId="42" fillId="4" borderId="0" xfId="17" applyFont="1" applyFill="1" applyBorder="1" applyAlignment="1" applyProtection="1">
      <protection hidden="1"/>
    </xf>
    <xf numFmtId="165" fontId="2" fillId="0" borderId="0" xfId="17" applyNumberFormat="1" applyFont="1" applyFill="1" applyBorder="1" applyAlignment="1" applyProtection="1">
      <alignment horizontal="center"/>
      <protection hidden="1"/>
    </xf>
    <xf numFmtId="0" fontId="47" fillId="4" borderId="0" xfId="17" applyFont="1" applyFill="1" applyBorder="1" applyAlignment="1" applyProtection="1">
      <alignment horizontal="right"/>
      <protection hidden="1"/>
    </xf>
    <xf numFmtId="0" fontId="20" fillId="4" borderId="0" xfId="17" applyFill="1"/>
    <xf numFmtId="0" fontId="60" fillId="2" borderId="0" xfId="17" quotePrefix="1" applyFont="1" applyFill="1" applyBorder="1" applyAlignment="1"/>
    <xf numFmtId="0" fontId="60" fillId="2" borderId="0" xfId="17" applyFont="1" applyFill="1" applyBorder="1" applyAlignment="1"/>
    <xf numFmtId="0" fontId="7" fillId="2" borderId="13" xfId="17" applyFont="1" applyFill="1" applyBorder="1"/>
    <xf numFmtId="165" fontId="2" fillId="2" borderId="18" xfId="17" applyNumberFormat="1" applyFont="1" applyFill="1" applyBorder="1" applyAlignment="1" applyProtection="1">
      <alignment horizontal="left"/>
      <protection hidden="1"/>
    </xf>
    <xf numFmtId="165" fontId="2" fillId="2" borderId="10" xfId="17" applyNumberFormat="1" applyFont="1" applyFill="1" applyBorder="1" applyProtection="1">
      <protection hidden="1"/>
    </xf>
    <xf numFmtId="165" fontId="62" fillId="2" borderId="0" xfId="17" applyNumberFormat="1" applyFont="1" applyFill="1" applyBorder="1" applyProtection="1">
      <protection hidden="1"/>
    </xf>
    <xf numFmtId="165" fontId="7" fillId="2" borderId="19" xfId="17" applyNumberFormat="1" applyFont="1" applyFill="1" applyBorder="1" applyAlignment="1" applyProtection="1">
      <alignment horizontal="left"/>
      <protection hidden="1"/>
    </xf>
    <xf numFmtId="165" fontId="7" fillId="2" borderId="0" xfId="17" applyNumberFormat="1" applyFont="1" applyFill="1" applyBorder="1" applyProtection="1">
      <protection hidden="1"/>
    </xf>
    <xf numFmtId="165" fontId="7" fillId="2" borderId="12" xfId="17" applyNumberFormat="1" applyFont="1" applyFill="1" applyBorder="1" applyAlignment="1" applyProtection="1">
      <alignment horizontal="center" wrapText="1"/>
      <protection hidden="1"/>
    </xf>
    <xf numFmtId="165" fontId="7" fillId="2" borderId="0" xfId="17" applyNumberFormat="1" applyFont="1" applyFill="1" applyBorder="1" applyAlignment="1" applyProtection="1">
      <alignment horizontal="center" wrapText="1"/>
      <protection hidden="1"/>
    </xf>
    <xf numFmtId="165" fontId="7" fillId="2" borderId="20" xfId="17" applyNumberFormat="1" applyFont="1" applyFill="1" applyBorder="1" applyAlignment="1" applyProtection="1">
      <alignment horizontal="left"/>
      <protection hidden="1"/>
    </xf>
    <xf numFmtId="165" fontId="7" fillId="2" borderId="9" xfId="17" applyNumberFormat="1" applyFont="1" applyFill="1" applyBorder="1" applyProtection="1">
      <protection hidden="1"/>
    </xf>
    <xf numFmtId="165" fontId="2" fillId="2" borderId="9" xfId="17" applyNumberFormat="1" applyFont="1" applyFill="1" applyBorder="1" applyAlignment="1" applyProtection="1">
      <alignment horizontal="center"/>
      <protection hidden="1"/>
    </xf>
    <xf numFmtId="0" fontId="2" fillId="2" borderId="9" xfId="17" applyFont="1" applyFill="1" applyBorder="1"/>
    <xf numFmtId="165" fontId="42" fillId="4" borderId="0" xfId="17" applyNumberFormat="1" applyFont="1" applyFill="1" applyBorder="1" applyAlignment="1" applyProtection="1">
      <alignment horizontal="center"/>
      <protection hidden="1"/>
    </xf>
    <xf numFmtId="165" fontId="42" fillId="2" borderId="0" xfId="17" applyNumberFormat="1" applyFont="1" applyFill="1" applyBorder="1" applyAlignment="1" applyProtection="1">
      <alignment horizontal="center"/>
      <protection hidden="1"/>
    </xf>
    <xf numFmtId="165" fontId="42" fillId="2" borderId="0" xfId="17" applyNumberFormat="1" applyFont="1" applyFill="1" applyBorder="1" applyAlignment="1" applyProtection="1">
      <alignment horizontal="right"/>
      <protection hidden="1"/>
    </xf>
    <xf numFmtId="165" fontId="42" fillId="4" borderId="0" xfId="17" applyNumberFormat="1" applyFont="1" applyFill="1" applyBorder="1" applyAlignment="1" applyProtection="1">
      <alignment horizontal="left"/>
      <protection hidden="1"/>
    </xf>
    <xf numFmtId="165" fontId="2" fillId="2" borderId="0" xfId="17" applyNumberFormat="1" applyFont="1" applyFill="1"/>
    <xf numFmtId="1" fontId="42" fillId="4" borderId="0" xfId="17" applyNumberFormat="1" applyFont="1" applyFill="1" applyBorder="1" applyAlignment="1" applyProtection="1">
      <alignment horizontal="left"/>
      <protection hidden="1"/>
    </xf>
    <xf numFmtId="165" fontId="45" fillId="4" borderId="0" xfId="17" applyNumberFormat="1" applyFont="1" applyFill="1" applyBorder="1" applyProtection="1">
      <protection hidden="1"/>
    </xf>
    <xf numFmtId="165" fontId="2" fillId="2" borderId="0" xfId="17" applyNumberFormat="1" applyFont="1" applyFill="1" applyBorder="1" applyAlignment="1" applyProtection="1">
      <alignment horizontal="center"/>
      <protection hidden="1"/>
    </xf>
    <xf numFmtId="165" fontId="47" fillId="4" borderId="0" xfId="17" applyNumberFormat="1" applyFont="1" applyFill="1" applyBorder="1" applyAlignment="1" applyProtection="1">
      <alignment horizontal="right"/>
      <protection hidden="1"/>
    </xf>
    <xf numFmtId="165" fontId="63" fillId="2" borderId="13" xfId="17" applyNumberFormat="1" applyFont="1" applyFill="1" applyBorder="1" applyProtection="1">
      <protection hidden="1"/>
    </xf>
    <xf numFmtId="165" fontId="62" fillId="2" borderId="13" xfId="17" applyNumberFormat="1" applyFont="1" applyFill="1" applyBorder="1" applyProtection="1">
      <protection hidden="1"/>
    </xf>
    <xf numFmtId="0" fontId="2" fillId="2" borderId="10" xfId="17" applyFont="1" applyFill="1" applyBorder="1" applyProtection="1">
      <protection hidden="1"/>
    </xf>
    <xf numFmtId="165" fontId="2" fillId="2" borderId="10" xfId="17" applyNumberFormat="1" applyFont="1" applyFill="1" applyBorder="1" applyAlignment="1" applyProtection="1">
      <alignment horizontal="center" wrapText="1"/>
      <protection hidden="1"/>
    </xf>
    <xf numFmtId="0" fontId="2" fillId="0" borderId="21" xfId="17" applyFont="1" applyBorder="1" applyProtection="1">
      <protection hidden="1"/>
    </xf>
    <xf numFmtId="165" fontId="2" fillId="2" borderId="0" xfId="17" applyNumberFormat="1" applyFont="1" applyFill="1" applyBorder="1" applyAlignment="1" applyProtection="1">
      <alignment horizontal="center" wrapText="1"/>
      <protection hidden="1"/>
    </xf>
    <xf numFmtId="0" fontId="2" fillId="0" borderId="22" xfId="17" applyFont="1" applyBorder="1" applyProtection="1">
      <protection hidden="1"/>
    </xf>
    <xf numFmtId="0" fontId="2" fillId="0" borderId="23" xfId="17" applyFont="1" applyBorder="1" applyProtection="1">
      <protection hidden="1"/>
    </xf>
    <xf numFmtId="0" fontId="66" fillId="2" borderId="0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/>
    </xf>
    <xf numFmtId="0" fontId="66" fillId="2" borderId="8" xfId="1" quotePrefix="1" applyFont="1" applyFill="1" applyBorder="1" applyAlignment="1">
      <alignment horizontal="left"/>
    </xf>
    <xf numFmtId="164" fontId="2" fillId="2" borderId="5" xfId="2" applyNumberFormat="1" applyFont="1" applyFill="1" applyBorder="1"/>
    <xf numFmtId="164" fontId="2" fillId="2" borderId="5" xfId="2" quotePrefix="1" applyNumberFormat="1" applyFont="1" applyFill="1" applyBorder="1"/>
    <xf numFmtId="164" fontId="2" fillId="2" borderId="3" xfId="2" applyNumberFormat="1" applyFont="1" applyFill="1" applyBorder="1"/>
    <xf numFmtId="164" fontId="7" fillId="2" borderId="5" xfId="2" applyNumberFormat="1" applyFont="1" applyFill="1" applyBorder="1"/>
    <xf numFmtId="165" fontId="2" fillId="2" borderId="0" xfId="1" applyNumberFormat="1" applyFont="1" applyFill="1"/>
    <xf numFmtId="164" fontId="2" fillId="2" borderId="5" xfId="2" applyNumberFormat="1" applyFont="1" applyFill="1" applyBorder="1" applyAlignment="1">
      <alignment horizontal="left" vertical="center"/>
    </xf>
    <xf numFmtId="164" fontId="2" fillId="2" borderId="5" xfId="2" applyNumberFormat="1" applyFont="1" applyFill="1" applyBorder="1" applyAlignment="1">
      <alignment horizontal="left" vertical="center" indent="4"/>
    </xf>
    <xf numFmtId="164" fontId="7" fillId="2" borderId="1" xfId="2" applyNumberFormat="1" applyFont="1" applyFill="1" applyBorder="1" applyAlignment="1">
      <alignment horizontal="left" vertical="center" indent="4"/>
    </xf>
    <xf numFmtId="0" fontId="64" fillId="0" borderId="4" xfId="22" applyFont="1" applyBorder="1" applyAlignment="1">
      <alignment vertical="top" wrapText="1"/>
    </xf>
    <xf numFmtId="0" fontId="7" fillId="2" borderId="0" xfId="1" applyFont="1" applyFill="1" applyAlignment="1"/>
    <xf numFmtId="0" fontId="23" fillId="2" borderId="0" xfId="0" applyFont="1" applyFill="1"/>
    <xf numFmtId="0" fontId="71" fillId="0" borderId="0" xfId="3" applyFont="1" applyAlignment="1" applyProtection="1"/>
    <xf numFmtId="0" fontId="71" fillId="2" borderId="0" xfId="3" applyFont="1" applyFill="1" applyAlignment="1" applyProtection="1"/>
    <xf numFmtId="0" fontId="21" fillId="2" borderId="0" xfId="0" applyFont="1" applyFill="1"/>
    <xf numFmtId="0" fontId="2" fillId="2" borderId="15" xfId="0" applyFont="1" applyFill="1" applyBorder="1"/>
    <xf numFmtId="0" fontId="2" fillId="2" borderId="13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7" fillId="2" borderId="5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5" xfId="0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left" vertical="center"/>
    </xf>
    <xf numFmtId="9" fontId="2" fillId="2" borderId="5" xfId="0" applyNumberFormat="1" applyFont="1" applyFill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0" fontId="2" fillId="2" borderId="12" xfId="0" applyFont="1" applyFill="1" applyBorder="1"/>
    <xf numFmtId="9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9" fontId="2" fillId="2" borderId="5" xfId="0" quotePrefix="1" applyNumberFormat="1" applyFont="1" applyFill="1" applyBorder="1" applyAlignment="1">
      <alignment horizontal="center" vertical="center"/>
    </xf>
    <xf numFmtId="9" fontId="2" fillId="2" borderId="12" xfId="0" quotePrefix="1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left" vertical="center"/>
    </xf>
    <xf numFmtId="9" fontId="7" fillId="2" borderId="1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indent="1"/>
    </xf>
    <xf numFmtId="9" fontId="2" fillId="2" borderId="7" xfId="0" applyNumberFormat="1" applyFont="1" applyFill="1" applyBorder="1" applyAlignment="1">
      <alignment horizontal="center" vertical="center"/>
    </xf>
    <xf numFmtId="9" fontId="2" fillId="2" borderId="14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/>
    <xf numFmtId="165" fontId="35" fillId="2" borderId="0" xfId="0" applyNumberFormat="1" applyFont="1" applyFill="1" applyAlignment="1">
      <alignment horizontal="right"/>
    </xf>
    <xf numFmtId="0" fontId="14" fillId="2" borderId="0" xfId="0" applyFont="1" applyFill="1" applyBorder="1"/>
    <xf numFmtId="0" fontId="14" fillId="2" borderId="8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7" fillId="2" borderId="0" xfId="0" applyFont="1" applyFill="1"/>
    <xf numFmtId="165" fontId="7" fillId="2" borderId="0" xfId="0" applyNumberFormat="1" applyFont="1" applyFill="1"/>
    <xf numFmtId="0" fontId="60" fillId="2" borderId="0" xfId="0" applyFont="1" applyFill="1" applyBorder="1" applyAlignment="1"/>
    <xf numFmtId="0" fontId="2" fillId="2" borderId="8" xfId="0" applyFont="1" applyFill="1" applyBorder="1"/>
    <xf numFmtId="165" fontId="2" fillId="2" borderId="0" xfId="0" applyNumberFormat="1" applyFont="1" applyFill="1"/>
    <xf numFmtId="165" fontId="2" fillId="2" borderId="0" xfId="0" applyNumberFormat="1" applyFont="1" applyFill="1" applyBorder="1" applyProtection="1">
      <protection hidden="1"/>
    </xf>
    <xf numFmtId="165" fontId="7" fillId="2" borderId="0" xfId="0" applyNumberFormat="1" applyFont="1" applyFill="1" applyBorder="1" applyAlignment="1" applyProtection="1">
      <protection hidden="1"/>
    </xf>
    <xf numFmtId="165" fontId="2" fillId="2" borderId="0" xfId="0" applyNumberFormat="1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>
      <alignment horizontal="left" vertical="center" indent="1"/>
    </xf>
    <xf numFmtId="164" fontId="2" fillId="2" borderId="5" xfId="2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0" fillId="2" borderId="0" xfId="0" applyFont="1" applyFill="1" applyAlignment="1">
      <alignment horizontal="right"/>
    </xf>
    <xf numFmtId="0" fontId="67" fillId="2" borderId="0" xfId="0" applyFont="1" applyFill="1" applyAlignment="1">
      <alignment horizontal="right"/>
    </xf>
    <xf numFmtId="165" fontId="13" fillId="2" borderId="0" xfId="0" applyNumberFormat="1" applyFont="1" applyFill="1" applyAlignment="1">
      <alignment horizontal="right"/>
    </xf>
    <xf numFmtId="0" fontId="7" fillId="2" borderId="0" xfId="0" applyFont="1" applyFill="1" applyBorder="1"/>
    <xf numFmtId="165" fontId="2" fillId="2" borderId="0" xfId="0" applyNumberFormat="1" applyFont="1" applyFill="1" applyBorder="1"/>
    <xf numFmtId="3" fontId="2" fillId="2" borderId="0" xfId="0" applyNumberFormat="1" applyFont="1" applyFill="1"/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0" borderId="0" xfId="0" applyFont="1"/>
    <xf numFmtId="0" fontId="7" fillId="4" borderId="0" xfId="0" applyFont="1" applyFill="1" applyBorder="1"/>
    <xf numFmtId="0" fontId="7" fillId="4" borderId="2" xfId="0" applyFont="1" applyFill="1" applyBorder="1"/>
    <xf numFmtId="0" fontId="7" fillId="4" borderId="11" xfId="0" applyFont="1" applyFill="1" applyBorder="1"/>
    <xf numFmtId="0" fontId="2" fillId="4" borderId="0" xfId="0" applyFont="1" applyFill="1" applyBorder="1"/>
    <xf numFmtId="0" fontId="7" fillId="4" borderId="4" xfId="0" applyFont="1" applyFill="1" applyBorder="1"/>
    <xf numFmtId="0" fontId="2" fillId="4" borderId="12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4" borderId="2" xfId="0" applyFont="1" applyFill="1" applyBorder="1" applyAlignment="1">
      <alignment horizontal="left" indent="1"/>
    </xf>
    <xf numFmtId="0" fontId="7" fillId="4" borderId="1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indent="1"/>
    </xf>
    <xf numFmtId="0" fontId="2" fillId="4" borderId="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indent="1"/>
    </xf>
    <xf numFmtId="0" fontId="2" fillId="4" borderId="13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2" borderId="6" xfId="0" applyFont="1" applyFill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3" fontId="2" fillId="2" borderId="7" xfId="0" applyNumberFormat="1" applyFont="1" applyFill="1" applyBorder="1"/>
    <xf numFmtId="0" fontId="13" fillId="2" borderId="0" xfId="0" applyFont="1" applyFill="1" applyAlignment="1">
      <alignment horizontal="right"/>
    </xf>
    <xf numFmtId="0" fontId="14" fillId="2" borderId="0" xfId="0" applyFont="1" applyFill="1" applyBorder="1" applyAlignment="1">
      <alignment horizontal="left" vertical="top"/>
    </xf>
    <xf numFmtId="0" fontId="69" fillId="2" borderId="0" xfId="0" applyFont="1" applyFill="1" applyBorder="1" applyAlignment="1">
      <alignment horizontal="left" vertical="top"/>
    </xf>
    <xf numFmtId="164" fontId="2" fillId="2" borderId="0" xfId="2" applyNumberFormat="1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5" fontId="2" fillId="4" borderId="0" xfId="0" applyNumberFormat="1" applyFont="1" applyFill="1" applyBorder="1" applyAlignment="1" applyProtection="1">
      <alignment horizontal="center"/>
      <protection hidden="1"/>
    </xf>
    <xf numFmtId="171" fontId="0" fillId="4" borderId="0" xfId="0" applyNumberFormat="1" applyFill="1" applyBorder="1" applyAlignment="1">
      <alignment horizontal="center"/>
    </xf>
    <xf numFmtId="0" fontId="13" fillId="4" borderId="0" xfId="0" applyFont="1" applyFill="1" applyBorder="1" applyAlignment="1">
      <alignment horizontal="right"/>
    </xf>
    <xf numFmtId="0" fontId="14" fillId="0" borderId="0" xfId="0" applyFont="1" applyBorder="1"/>
    <xf numFmtId="0" fontId="14" fillId="4" borderId="0" xfId="0" applyFont="1" applyFill="1" applyBorder="1"/>
    <xf numFmtId="0" fontId="2" fillId="2" borderId="10" xfId="0" applyFont="1" applyFill="1" applyBorder="1"/>
    <xf numFmtId="0" fontId="2" fillId="2" borderId="0" xfId="1" applyFont="1" applyFill="1" applyAlignment="1"/>
    <xf numFmtId="0" fontId="0" fillId="2" borderId="0" xfId="0" applyFill="1" applyAlignment="1"/>
    <xf numFmtId="3" fontId="2" fillId="2" borderId="5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4" xfId="0" applyFont="1" applyFill="1" applyBorder="1"/>
    <xf numFmtId="3" fontId="2" fillId="2" borderId="5" xfId="0" applyNumberFormat="1" applyFont="1" applyFill="1" applyBorder="1"/>
    <xf numFmtId="3" fontId="2" fillId="2" borderId="7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0" fontId="13" fillId="2" borderId="0" xfId="0" quotePrefix="1" applyFont="1" applyFill="1" applyAlignment="1">
      <alignment horizontal="right"/>
    </xf>
    <xf numFmtId="0" fontId="13" fillId="2" borderId="0" xfId="0" quotePrefix="1" applyFont="1" applyFill="1" applyAlignment="1">
      <alignment horizontal="left"/>
    </xf>
    <xf numFmtId="3" fontId="14" fillId="2" borderId="0" xfId="0" applyNumberFormat="1" applyFont="1" applyFill="1" applyBorder="1"/>
    <xf numFmtId="0" fontId="14" fillId="2" borderId="0" xfId="0" quotePrefix="1" applyFont="1" applyFill="1" applyAlignment="1">
      <alignment horizontal="left"/>
    </xf>
    <xf numFmtId="0" fontId="27" fillId="2" borderId="0" xfId="0" applyFont="1" applyFill="1"/>
    <xf numFmtId="165" fontId="29" fillId="2" borderId="0" xfId="0" applyNumberFormat="1" applyFont="1" applyFill="1" applyBorder="1"/>
    <xf numFmtId="0" fontId="29" fillId="2" borderId="0" xfId="0" applyFont="1" applyFill="1" applyBorder="1"/>
    <xf numFmtId="0" fontId="31" fillId="2" borderId="0" xfId="0" applyFont="1" applyFill="1"/>
    <xf numFmtId="0" fontId="31" fillId="2" borderId="0" xfId="0" applyFont="1" applyFill="1" applyAlignment="1">
      <alignment horizontal="right"/>
    </xf>
    <xf numFmtId="0" fontId="32" fillId="2" borderId="1" xfId="0" applyFont="1" applyFill="1" applyBorder="1"/>
    <xf numFmtId="0" fontId="32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2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33" fillId="2" borderId="3" xfId="0" applyFont="1" applyFill="1" applyBorder="1"/>
    <xf numFmtId="0" fontId="33" fillId="2" borderId="5" xfId="0" applyFont="1" applyFill="1" applyBorder="1"/>
    <xf numFmtId="165" fontId="7" fillId="4" borderId="0" xfId="0" applyNumberFormat="1" applyFont="1" applyFill="1" applyBorder="1" applyAlignment="1">
      <alignment horizontal="center"/>
    </xf>
    <xf numFmtId="0" fontId="31" fillId="2" borderId="5" xfId="0" applyFont="1" applyFill="1" applyBorder="1"/>
    <xf numFmtId="0" fontId="35" fillId="2" borderId="5" xfId="0" applyFont="1" applyFill="1" applyBorder="1" applyAlignment="1">
      <alignment horizontal="center"/>
    </xf>
    <xf numFmtId="0" fontId="33" fillId="2" borderId="7" xfId="0" applyFont="1" applyFill="1" applyBorder="1"/>
    <xf numFmtId="0" fontId="33" fillId="2" borderId="7" xfId="0" applyFont="1" applyFill="1" applyBorder="1" applyAlignment="1">
      <alignment horizontal="center"/>
    </xf>
    <xf numFmtId="0" fontId="33" fillId="2" borderId="0" xfId="0" applyFont="1" applyFill="1"/>
    <xf numFmtId="3" fontId="33" fillId="2" borderId="0" xfId="0" applyNumberFormat="1" applyFont="1" applyFill="1" applyAlignment="1">
      <alignment horizontal="right"/>
    </xf>
    <xf numFmtId="3" fontId="32" fillId="2" borderId="1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13" fillId="2" borderId="10" xfId="0" applyFont="1" applyFill="1" applyBorder="1" applyAlignment="1"/>
    <xf numFmtId="0" fontId="13" fillId="2" borderId="10" xfId="0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6" fillId="2" borderId="0" xfId="0" applyFont="1" applyFill="1" applyAlignment="1"/>
    <xf numFmtId="0" fontId="36" fillId="2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5" fontId="14" fillId="4" borderId="0" xfId="0" applyNumberFormat="1" applyFont="1" applyFill="1" applyBorder="1"/>
    <xf numFmtId="0" fontId="14" fillId="4" borderId="0" xfId="0" quotePrefix="1" applyFont="1" applyFill="1" applyBorder="1"/>
    <xf numFmtId="0" fontId="14" fillId="4" borderId="0" xfId="0" quotePrefix="1" applyFont="1" applyFill="1" applyBorder="1" applyAlignment="1">
      <alignment horizontal="left"/>
    </xf>
    <xf numFmtId="0" fontId="14" fillId="0" borderId="0" xfId="0" quotePrefix="1" applyFont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4" borderId="0" xfId="0" applyNumberFormat="1" applyFont="1" applyFill="1" applyBorder="1" applyAlignment="1">
      <alignment horizontal="left"/>
    </xf>
    <xf numFmtId="165" fontId="7" fillId="4" borderId="0" xfId="0" applyNumberFormat="1" applyFont="1" applyFill="1" applyBorder="1"/>
    <xf numFmtId="0" fontId="7" fillId="2" borderId="0" xfId="17" applyFont="1" applyFill="1" applyAlignment="1"/>
    <xf numFmtId="0" fontId="7" fillId="2" borderId="0" xfId="17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3" fontId="7" fillId="2" borderId="13" xfId="17" applyNumberFormat="1" applyFont="1" applyFill="1" applyBorder="1"/>
    <xf numFmtId="0" fontId="2" fillId="2" borderId="0" xfId="0" applyFont="1" applyFill="1" applyBorder="1" applyAlignment="1"/>
    <xf numFmtId="0" fontId="0" fillId="0" borderId="0" xfId="0" applyBorder="1"/>
    <xf numFmtId="3" fontId="2" fillId="0" borderId="0" xfId="0" applyNumberFormat="1" applyFont="1"/>
    <xf numFmtId="0" fontId="2" fillId="4" borderId="1" xfId="0" applyFont="1" applyFill="1" applyBorder="1"/>
    <xf numFmtId="0" fontId="5" fillId="2" borderId="0" xfId="0" applyFont="1" applyFill="1" applyBorder="1"/>
    <xf numFmtId="0" fontId="5" fillId="0" borderId="0" xfId="0" applyFont="1"/>
    <xf numFmtId="0" fontId="6" fillId="4" borderId="2" xfId="0" applyFont="1" applyFill="1" applyBorder="1"/>
    <xf numFmtId="0" fontId="2" fillId="0" borderId="3" xfId="0" applyFont="1" applyBorder="1"/>
    <xf numFmtId="0" fontId="7" fillId="4" borderId="4" xfId="0" applyFont="1" applyFill="1" applyBorder="1" applyAlignment="1">
      <alignment horizontal="left" vertical="center"/>
    </xf>
    <xf numFmtId="0" fontId="2" fillId="0" borderId="5" xfId="0" applyFont="1" applyBorder="1"/>
    <xf numFmtId="0" fontId="2" fillId="4" borderId="4" xfId="0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9" fillId="2" borderId="0" xfId="0" applyFont="1" applyFill="1" applyBorder="1"/>
    <xf numFmtId="0" fontId="2" fillId="4" borderId="4" xfId="0" quotePrefix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" fontId="10" fillId="2" borderId="0" xfId="0" applyNumberFormat="1" applyFont="1" applyFill="1" applyBorder="1"/>
    <xf numFmtId="166" fontId="2" fillId="2" borderId="5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/>
    <xf numFmtId="167" fontId="2" fillId="2" borderId="0" xfId="0" applyNumberFormat="1" applyFont="1" applyFill="1" applyBorder="1"/>
    <xf numFmtId="165" fontId="2" fillId="0" borderId="5" xfId="0" applyNumberFormat="1" applyFont="1" applyBorder="1" applyAlignment="1">
      <alignment horizontal="center" vertical="center"/>
    </xf>
    <xf numFmtId="0" fontId="10" fillId="2" borderId="0" xfId="0" applyFont="1" applyFill="1" applyBorder="1"/>
    <xf numFmtId="0" fontId="2" fillId="0" borderId="5" xfId="0" applyFont="1" applyBorder="1" applyAlignment="1">
      <alignment horizontal="center" vertical="center"/>
    </xf>
    <xf numFmtId="3" fontId="10" fillId="2" borderId="0" xfId="0" applyNumberFormat="1" applyFont="1" applyFill="1" applyBorder="1"/>
    <xf numFmtId="0" fontId="0" fillId="2" borderId="0" xfId="0" applyFill="1" applyBorder="1" applyAlignment="1"/>
    <xf numFmtId="3" fontId="2" fillId="0" borderId="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0" fillId="2" borderId="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10" fillId="2" borderId="0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>
      <alignment horizontal="center" vertical="center"/>
    </xf>
    <xf numFmtId="166" fontId="2" fillId="2" borderId="0" xfId="0" applyNumberFormat="1" applyFont="1" applyFill="1" applyBorder="1"/>
    <xf numFmtId="0" fontId="9" fillId="2" borderId="0" xfId="0" applyFont="1" applyFill="1" applyBorder="1" applyAlignment="1"/>
    <xf numFmtId="0" fontId="2" fillId="4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3" fillId="4" borderId="0" xfId="0" applyFont="1" applyFill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/>
    <xf numFmtId="165" fontId="0" fillId="0" borderId="0" xfId="0" applyNumberFormat="1"/>
    <xf numFmtId="169" fontId="2" fillId="2" borderId="0" xfId="0" applyNumberFormat="1" applyFont="1" applyFill="1" applyBorder="1"/>
    <xf numFmtId="165" fontId="0" fillId="2" borderId="0" xfId="0" applyNumberFormat="1" applyFill="1" applyBorder="1"/>
    <xf numFmtId="171" fontId="42" fillId="4" borderId="0" xfId="23" applyNumberFormat="1" applyFont="1" applyFill="1" applyAlignment="1">
      <alignment horizontal="right"/>
    </xf>
    <xf numFmtId="171" fontId="2" fillId="4" borderId="0" xfId="23" applyNumberFormat="1" applyFont="1" applyFill="1"/>
    <xf numFmtId="0" fontId="7" fillId="2" borderId="8" xfId="0" applyFont="1" applyFill="1" applyBorder="1"/>
    <xf numFmtId="1" fontId="64" fillId="2" borderId="13" xfId="17" applyNumberFormat="1" applyFont="1" applyFill="1" applyBorder="1" applyAlignment="1">
      <alignment horizontal="left"/>
    </xf>
    <xf numFmtId="0" fontId="20" fillId="2" borderId="5" xfId="17" applyFill="1" applyBorder="1"/>
    <xf numFmtId="0" fontId="2" fillId="2" borderId="0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69" fillId="2" borderId="0" xfId="0" applyFont="1" applyFill="1" applyBorder="1" applyAlignment="1">
      <alignment horizontal="left" wrapText="1"/>
    </xf>
    <xf numFmtId="165" fontId="7" fillId="2" borderId="0" xfId="0" applyNumberFormat="1" applyFont="1" applyFill="1" applyBorder="1" applyAlignment="1" applyProtection="1">
      <alignment horizontal="center" wrapText="1"/>
      <protection hidden="1"/>
    </xf>
    <xf numFmtId="0" fontId="72" fillId="2" borderId="0" xfId="0" applyFont="1" applyFill="1"/>
    <xf numFmtId="0" fontId="6" fillId="2" borderId="0" xfId="0" applyFont="1" applyFill="1" applyAlignment="1">
      <alignment horizontal="center" vertical="center"/>
    </xf>
    <xf numFmtId="0" fontId="73" fillId="2" borderId="13" xfId="0" applyFont="1" applyFill="1" applyBorder="1"/>
    <xf numFmtId="0" fontId="73" fillId="2" borderId="0" xfId="0" applyFont="1" applyFill="1" applyBorder="1"/>
    <xf numFmtId="0" fontId="73" fillId="2" borderId="0" xfId="0" applyFont="1" applyFill="1"/>
    <xf numFmtId="0" fontId="73" fillId="2" borderId="10" xfId="0" applyFont="1" applyFill="1" applyBorder="1"/>
    <xf numFmtId="0" fontId="74" fillId="2" borderId="10" xfId="0" applyFont="1" applyFill="1" applyBorder="1" applyAlignment="1">
      <alignment horizontal="left"/>
    </xf>
    <xf numFmtId="0" fontId="75" fillId="2" borderId="0" xfId="3" applyFont="1" applyFill="1" applyBorder="1" applyAlignment="1" applyProtection="1"/>
    <xf numFmtId="3" fontId="73" fillId="2" borderId="0" xfId="0" applyNumberFormat="1" applyFont="1" applyFill="1"/>
    <xf numFmtId="0" fontId="42" fillId="2" borderId="0" xfId="0" applyFont="1" applyFill="1" applyAlignment="1">
      <alignment horizontal="center"/>
    </xf>
    <xf numFmtId="0" fontId="2" fillId="2" borderId="0" xfId="0" applyFont="1" applyFill="1" applyAlignment="1"/>
    <xf numFmtId="0" fontId="76" fillId="2" borderId="0" xfId="19" applyFont="1" applyFill="1" applyAlignment="1" applyProtection="1"/>
    <xf numFmtId="164" fontId="2" fillId="2" borderId="7" xfId="2" applyNumberFormat="1" applyFont="1" applyFill="1" applyBorder="1"/>
    <xf numFmtId="1" fontId="2" fillId="2" borderId="5" xfId="0" applyNumberFormat="1" applyFont="1" applyFill="1" applyBorder="1" applyAlignment="1" applyProtection="1">
      <alignment horizontal="right"/>
      <protection hidden="1"/>
    </xf>
    <xf numFmtId="1" fontId="2" fillId="2" borderId="0" xfId="0" applyNumberFormat="1" applyFont="1" applyFill="1" applyBorder="1" applyAlignment="1" applyProtection="1">
      <alignment horizontal="right"/>
      <protection hidden="1"/>
    </xf>
    <xf numFmtId="1" fontId="2" fillId="2" borderId="5" xfId="1" applyNumberFormat="1" applyFont="1" applyFill="1" applyBorder="1" applyAlignment="1">
      <alignment horizontal="right"/>
    </xf>
    <xf numFmtId="1" fontId="2" fillId="2" borderId="0" xfId="1" applyNumberFormat="1" applyFont="1" applyFill="1" applyBorder="1" applyAlignment="1">
      <alignment horizontal="right"/>
    </xf>
    <xf numFmtId="1" fontId="2" fillId="2" borderId="0" xfId="1" applyNumberFormat="1" applyFont="1" applyFill="1" applyAlignment="1">
      <alignment horizontal="right"/>
    </xf>
    <xf numFmtId="9" fontId="7" fillId="2" borderId="5" xfId="0" quotePrefix="1" applyNumberFormat="1" applyFont="1" applyFill="1" applyBorder="1" applyAlignment="1">
      <alignment horizontal="center" vertical="center"/>
    </xf>
    <xf numFmtId="9" fontId="2" fillId="2" borderId="0" xfId="23" applyFont="1" applyFill="1"/>
    <xf numFmtId="0" fontId="7" fillId="2" borderId="3" xfId="0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" fontId="2" fillId="4" borderId="5" xfId="0" quotePrefix="1" applyNumberFormat="1" applyFont="1" applyFill="1" applyBorder="1" applyAlignment="1">
      <alignment horizontal="center"/>
    </xf>
    <xf numFmtId="1" fontId="35" fillId="4" borderId="5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/>
    <xf numFmtId="0" fontId="2" fillId="2" borderId="14" xfId="17" applyFont="1" applyFill="1" applyBorder="1" applyAlignment="1">
      <alignment horizontal="center"/>
    </xf>
    <xf numFmtId="171" fontId="2" fillId="4" borderId="7" xfId="17" applyNumberFormat="1" applyFont="1" applyFill="1" applyBorder="1" applyAlignment="1" applyProtection="1">
      <alignment horizontal="center"/>
      <protection hidden="1"/>
    </xf>
    <xf numFmtId="0" fontId="7" fillId="0" borderId="1" xfId="0" applyFont="1" applyBorder="1" applyAlignment="1">
      <alignment horizontal="center" vertical="center"/>
    </xf>
    <xf numFmtId="9" fontId="72" fillId="2" borderId="0" xfId="23" applyFont="1" applyFill="1"/>
    <xf numFmtId="9" fontId="73" fillId="2" borderId="0" xfId="23" applyFont="1" applyFill="1"/>
    <xf numFmtId="0" fontId="10" fillId="2" borderId="0" xfId="23" applyNumberFormat="1" applyFont="1" applyFill="1" applyBorder="1"/>
    <xf numFmtId="165" fontId="55" fillId="0" borderId="5" xfId="0" applyNumberFormat="1" applyFont="1" applyBorder="1" applyAlignment="1">
      <alignment horizontal="center" vertical="center"/>
    </xf>
    <xf numFmtId="165" fontId="55" fillId="0" borderId="5" xfId="0" applyNumberFormat="1" applyFont="1" applyBorder="1" applyAlignment="1">
      <alignment horizontal="center"/>
    </xf>
    <xf numFmtId="165" fontId="55" fillId="0" borderId="5" xfId="0" applyNumberFormat="1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165" fontId="7" fillId="2" borderId="3" xfId="17" applyNumberFormat="1" applyFont="1" applyFill="1" applyBorder="1" applyAlignment="1" applyProtection="1">
      <alignment horizontal="center" wrapText="1"/>
      <protection hidden="1"/>
    </xf>
    <xf numFmtId="165" fontId="2" fillId="2" borderId="0" xfId="17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7" applyFont="1" applyFill="1" applyBorder="1" applyProtection="1">
      <protection hidden="1"/>
    </xf>
    <xf numFmtId="166" fontId="9" fillId="2" borderId="0" xfId="0" applyNumberFormat="1" applyFont="1" applyFill="1" applyBorder="1"/>
    <xf numFmtId="1" fontId="2" fillId="2" borderId="3" xfId="0" applyNumberFormat="1" applyFont="1" applyFill="1" applyBorder="1" applyAlignment="1">
      <alignment horizontal="center"/>
    </xf>
    <xf numFmtId="0" fontId="7" fillId="2" borderId="1" xfId="17" applyFont="1" applyFill="1" applyBorder="1" applyAlignment="1">
      <alignment horizontal="center"/>
    </xf>
    <xf numFmtId="0" fontId="2" fillId="2" borderId="0" xfId="17" applyFont="1" applyFill="1" applyAlignment="1">
      <alignment horizontal="center"/>
    </xf>
    <xf numFmtId="0" fontId="2" fillId="2" borderId="9" xfId="17" applyFont="1" applyFill="1" applyBorder="1" applyAlignment="1">
      <alignment horizontal="center"/>
    </xf>
    <xf numFmtId="3" fontId="2" fillId="2" borderId="3" xfId="17" applyNumberFormat="1" applyFont="1" applyFill="1" applyBorder="1" applyAlignment="1">
      <alignment horizontal="center"/>
    </xf>
    <xf numFmtId="0" fontId="2" fillId="2" borderId="3" xfId="17" applyFont="1" applyFill="1" applyBorder="1" applyAlignment="1">
      <alignment horizontal="center"/>
    </xf>
    <xf numFmtId="0" fontId="2" fillId="2" borderId="2" xfId="17" applyFont="1" applyFill="1" applyBorder="1" applyAlignment="1">
      <alignment horizontal="center"/>
    </xf>
    <xf numFmtId="0" fontId="2" fillId="2" borderId="11" xfId="17" applyFont="1" applyFill="1" applyBorder="1" applyAlignment="1">
      <alignment horizontal="center"/>
    </xf>
    <xf numFmtId="165" fontId="2" fillId="2" borderId="11" xfId="17" applyNumberFormat="1" applyFont="1" applyFill="1" applyBorder="1" applyAlignment="1">
      <alignment horizontal="center"/>
    </xf>
    <xf numFmtId="3" fontId="2" fillId="2" borderId="5" xfId="17" applyNumberFormat="1" applyFont="1" applyFill="1" applyBorder="1" applyAlignment="1">
      <alignment horizontal="center"/>
    </xf>
    <xf numFmtId="0" fontId="2" fillId="2" borderId="5" xfId="17" applyFont="1" applyFill="1" applyBorder="1" applyAlignment="1">
      <alignment horizontal="center"/>
    </xf>
    <xf numFmtId="0" fontId="2" fillId="2" borderId="12" xfId="17" applyFont="1" applyFill="1" applyBorder="1" applyAlignment="1">
      <alignment horizontal="center"/>
    </xf>
    <xf numFmtId="0" fontId="2" fillId="2" borderId="4" xfId="17" applyFont="1" applyFill="1" applyBorder="1" applyAlignment="1">
      <alignment horizontal="left" indent="1"/>
    </xf>
    <xf numFmtId="0" fontId="2" fillId="2" borderId="12" xfId="17" applyFont="1" applyFill="1" applyBorder="1" applyAlignment="1">
      <alignment horizontal="left" indent="1"/>
    </xf>
    <xf numFmtId="3" fontId="2" fillId="2" borderId="5" xfId="17" quotePrefix="1" applyNumberFormat="1" applyFont="1" applyFill="1" applyBorder="1" applyAlignment="1">
      <alignment horizontal="center"/>
    </xf>
    <xf numFmtId="0" fontId="2" fillId="2" borderId="12" xfId="17" quotePrefix="1" applyFont="1" applyFill="1" applyBorder="1" applyAlignment="1">
      <alignment horizontal="center"/>
    </xf>
    <xf numFmtId="0" fontId="2" fillId="2" borderId="7" xfId="17" applyFont="1" applyFill="1" applyBorder="1" applyAlignment="1">
      <alignment horizontal="center"/>
    </xf>
    <xf numFmtId="0" fontId="2" fillId="2" borderId="6" xfId="17" applyFont="1" applyFill="1" applyBorder="1" applyAlignment="1">
      <alignment horizontal="center"/>
    </xf>
    <xf numFmtId="0" fontId="2" fillId="2" borderId="7" xfId="17" applyFont="1" applyFill="1" applyBorder="1"/>
    <xf numFmtId="0" fontId="2" fillId="2" borderId="6" xfId="17" applyFont="1" applyFill="1" applyBorder="1" applyAlignment="1">
      <alignment horizontal="left" indent="1"/>
    </xf>
    <xf numFmtId="0" fontId="2" fillId="2" borderId="14" xfId="17" applyFont="1" applyFill="1" applyBorder="1" applyAlignment="1">
      <alignment horizontal="left"/>
    </xf>
    <xf numFmtId="3" fontId="2" fillId="2" borderId="7" xfId="17" applyNumberFormat="1" applyFont="1" applyFill="1" applyBorder="1" applyAlignment="1">
      <alignment horizontal="center"/>
    </xf>
    <xf numFmtId="0" fontId="55" fillId="2" borderId="3" xfId="17" applyFont="1" applyFill="1" applyBorder="1" applyAlignment="1"/>
    <xf numFmtId="0" fontId="55" fillId="2" borderId="9" xfId="17" applyFont="1" applyFill="1" applyBorder="1" applyAlignment="1"/>
    <xf numFmtId="0" fontId="55" fillId="2" borderId="16" xfId="17" applyFont="1" applyFill="1" applyBorder="1" applyAlignment="1">
      <alignment horizontal="center"/>
    </xf>
    <xf numFmtId="0" fontId="78" fillId="2" borderId="1" xfId="17" applyFont="1" applyFill="1" applyBorder="1" applyAlignment="1">
      <alignment horizontal="center" wrapText="1"/>
    </xf>
    <xf numFmtId="0" fontId="55" fillId="2" borderId="13" xfId="17" applyFont="1" applyFill="1" applyBorder="1" applyAlignment="1">
      <alignment horizontal="left"/>
    </xf>
    <xf numFmtId="0" fontId="55" fillId="2" borderId="9" xfId="17" applyFont="1" applyFill="1" applyBorder="1" applyAlignment="1">
      <alignment horizontal="center" wrapText="1"/>
    </xf>
    <xf numFmtId="0" fontId="78" fillId="2" borderId="9" xfId="17" applyFont="1" applyFill="1" applyBorder="1" applyAlignment="1">
      <alignment horizontal="center" wrapText="1"/>
    </xf>
    <xf numFmtId="0" fontId="5" fillId="2" borderId="5" xfId="18" applyFont="1" applyFill="1" applyBorder="1" applyAlignment="1">
      <alignment horizontal="center" wrapText="1"/>
    </xf>
    <xf numFmtId="3" fontId="55" fillId="2" borderId="5" xfId="17" applyNumberFormat="1" applyFont="1" applyFill="1" applyBorder="1" applyAlignment="1">
      <alignment horizontal="center"/>
    </xf>
    <xf numFmtId="0" fontId="55" fillId="2" borderId="5" xfId="17" applyFont="1" applyFill="1" applyBorder="1" applyAlignment="1">
      <alignment horizontal="center"/>
    </xf>
    <xf numFmtId="3" fontId="78" fillId="2" borderId="5" xfId="17" applyNumberFormat="1" applyFont="1" applyFill="1" applyBorder="1" applyAlignment="1">
      <alignment horizontal="center"/>
    </xf>
    <xf numFmtId="0" fontId="39" fillId="2" borderId="7" xfId="18" applyFont="1" applyFill="1" applyBorder="1" applyAlignment="1">
      <alignment horizontal="center" wrapText="1"/>
    </xf>
    <xf numFmtId="3" fontId="78" fillId="2" borderId="7" xfId="17" applyNumberFormat="1" applyFont="1" applyFill="1" applyBorder="1" applyAlignment="1">
      <alignment horizontal="center"/>
    </xf>
    <xf numFmtId="3" fontId="78" fillId="2" borderId="3" xfId="17" applyNumberFormat="1" applyFont="1" applyFill="1" applyBorder="1" applyAlignment="1">
      <alignment horizontal="center"/>
    </xf>
    <xf numFmtId="0" fontId="39" fillId="2" borderId="5" xfId="18" applyFont="1" applyFill="1" applyBorder="1" applyAlignment="1">
      <alignment horizontal="center" wrapText="1"/>
    </xf>
    <xf numFmtId="3" fontId="7" fillId="2" borderId="5" xfId="17" applyNumberFormat="1" applyFont="1" applyFill="1" applyBorder="1" applyAlignment="1">
      <alignment horizontal="center"/>
    </xf>
    <xf numFmtId="0" fontId="5" fillId="2" borderId="2" xfId="18" applyFont="1" applyFill="1" applyBorder="1" applyAlignment="1">
      <alignment horizontal="center" wrapText="1"/>
    </xf>
    <xf numFmtId="3" fontId="55" fillId="2" borderId="2" xfId="17" applyNumberFormat="1" applyFont="1" applyFill="1" applyBorder="1" applyAlignment="1">
      <alignment horizontal="center"/>
    </xf>
    <xf numFmtId="0" fontId="5" fillId="2" borderId="4" xfId="18" applyFont="1" applyFill="1" applyBorder="1" applyAlignment="1">
      <alignment horizontal="center" wrapText="1"/>
    </xf>
    <xf numFmtId="3" fontId="55" fillId="2" borderId="4" xfId="17" applyNumberFormat="1" applyFont="1" applyFill="1" applyBorder="1" applyAlignment="1">
      <alignment horizontal="center"/>
    </xf>
    <xf numFmtId="0" fontId="39" fillId="2" borderId="4" xfId="18" applyFont="1" applyFill="1" applyBorder="1" applyAlignment="1">
      <alignment horizontal="center" wrapText="1"/>
    </xf>
    <xf numFmtId="3" fontId="78" fillId="2" borderId="4" xfId="17" applyNumberFormat="1" applyFont="1" applyFill="1" applyBorder="1" applyAlignment="1">
      <alignment horizontal="center"/>
    </xf>
    <xf numFmtId="3" fontId="55" fillId="2" borderId="3" xfId="17" applyNumberFormat="1" applyFont="1" applyFill="1" applyBorder="1" applyAlignment="1">
      <alignment horizontal="center"/>
    </xf>
    <xf numFmtId="3" fontId="78" fillId="2" borderId="11" xfId="17" applyNumberFormat="1" applyFont="1" applyFill="1" applyBorder="1" applyAlignment="1">
      <alignment horizontal="center"/>
    </xf>
    <xf numFmtId="3" fontId="78" fillId="2" borderId="12" xfId="17" applyNumberFormat="1" applyFont="1" applyFill="1" applyBorder="1" applyAlignment="1">
      <alignment horizontal="center"/>
    </xf>
    <xf numFmtId="3" fontId="78" fillId="2" borderId="6" xfId="17" applyNumberFormat="1" applyFont="1" applyFill="1" applyBorder="1" applyAlignment="1">
      <alignment horizontal="center"/>
    </xf>
    <xf numFmtId="0" fontId="5" fillId="2" borderId="3" xfId="18" applyFont="1" applyFill="1" applyBorder="1" applyAlignment="1">
      <alignment horizontal="center" wrapText="1"/>
    </xf>
    <xf numFmtId="3" fontId="2" fillId="2" borderId="2" xfId="17" applyNumberFormat="1" applyFont="1" applyFill="1" applyBorder="1" applyAlignment="1">
      <alignment horizontal="center"/>
    </xf>
    <xf numFmtId="3" fontId="2" fillId="2" borderId="4" xfId="17" applyNumberFormat="1" applyFont="1" applyFill="1" applyBorder="1" applyAlignment="1">
      <alignment horizontal="center"/>
    </xf>
    <xf numFmtId="0" fontId="39" fillId="2" borderId="6" xfId="18" applyFont="1" applyFill="1" applyBorder="1" applyAlignment="1">
      <alignment horizontal="center" wrapText="1"/>
    </xf>
    <xf numFmtId="3" fontId="78" fillId="2" borderId="14" xfId="17" applyNumberFormat="1" applyFont="1" applyFill="1" applyBorder="1" applyAlignment="1">
      <alignment horizontal="center"/>
    </xf>
    <xf numFmtId="0" fontId="5" fillId="2" borderId="7" xfId="18" applyFont="1" applyFill="1" applyBorder="1" applyAlignment="1">
      <alignment horizontal="center" wrapText="1"/>
    </xf>
    <xf numFmtId="3" fontId="2" fillId="2" borderId="6" xfId="17" applyNumberFormat="1" applyFont="1" applyFill="1" applyBorder="1" applyAlignment="1">
      <alignment horizontal="center"/>
    </xf>
    <xf numFmtId="3" fontId="55" fillId="2" borderId="6" xfId="17" applyNumberFormat="1" applyFont="1" applyFill="1" applyBorder="1" applyAlignment="1">
      <alignment horizontal="center"/>
    </xf>
    <xf numFmtId="0" fontId="78" fillId="2" borderId="9" xfId="17" applyFont="1" applyFill="1" applyBorder="1" applyAlignment="1">
      <alignment horizontal="center"/>
    </xf>
    <xf numFmtId="0" fontId="78" fillId="2" borderId="16" xfId="17" applyFont="1" applyFill="1" applyBorder="1" applyAlignment="1">
      <alignment horizontal="center" wrapText="1"/>
    </xf>
    <xf numFmtId="0" fontId="78" fillId="2" borderId="7" xfId="17" applyFont="1" applyFill="1" applyBorder="1" applyAlignment="1">
      <alignment horizontal="center"/>
    </xf>
    <xf numFmtId="0" fontId="78" fillId="2" borderId="1" xfId="17" applyFont="1" applyFill="1" applyBorder="1" applyAlignment="1">
      <alignment horizontal="center" vertical="center" wrapText="1"/>
    </xf>
    <xf numFmtId="0" fontId="55" fillId="2" borderId="3" xfId="17" applyFont="1" applyFill="1" applyBorder="1" applyAlignment="1">
      <alignment horizontal="center"/>
    </xf>
    <xf numFmtId="0" fontId="78" fillId="2" borderId="16" xfId="17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9" fillId="2" borderId="1" xfId="0" applyFont="1" applyFill="1" applyBorder="1" applyAlignment="1">
      <alignment horizontal="center" vertical="center"/>
    </xf>
    <xf numFmtId="165" fontId="80" fillId="4" borderId="0" xfId="17" applyNumberFormat="1" applyFont="1" applyFill="1" applyBorder="1" applyAlignment="1" applyProtection="1">
      <alignment horizontal="left"/>
      <protection hidden="1"/>
    </xf>
    <xf numFmtId="165" fontId="80" fillId="2" borderId="0" xfId="17" applyNumberFormat="1" applyFont="1" applyFill="1" applyBorder="1" applyProtection="1">
      <protection hidden="1"/>
    </xf>
    <xf numFmtId="165" fontId="81" fillId="2" borderId="0" xfId="17" applyNumberFormat="1" applyFont="1" applyFill="1" applyBorder="1" applyAlignment="1" applyProtection="1">
      <protection hidden="1"/>
    </xf>
    <xf numFmtId="165" fontId="81" fillId="4" borderId="0" xfId="17" applyNumberFormat="1" applyFont="1" applyFill="1" applyBorder="1" applyProtection="1">
      <protection hidden="1"/>
    </xf>
    <xf numFmtId="165" fontId="81" fillId="4" borderId="0" xfId="17" applyNumberFormat="1" applyFont="1" applyFill="1" applyBorder="1" applyAlignment="1" applyProtection="1">
      <alignment horizontal="left"/>
      <protection hidden="1"/>
    </xf>
    <xf numFmtId="165" fontId="81" fillId="2" borderId="0" xfId="17" applyNumberFormat="1" applyFont="1" applyFill="1" applyBorder="1" applyProtection="1">
      <protection hidden="1"/>
    </xf>
    <xf numFmtId="165" fontId="81" fillId="4" borderId="0" xfId="17" applyNumberFormat="1" applyFont="1" applyFill="1" applyBorder="1" applyAlignment="1" applyProtection="1">
      <alignment horizontal="center" wrapText="1"/>
      <protection hidden="1"/>
    </xf>
    <xf numFmtId="165" fontId="81" fillId="2" borderId="0" xfId="17" applyNumberFormat="1" applyFont="1" applyFill="1" applyBorder="1" applyAlignment="1" applyProtection="1">
      <alignment horizontal="center" wrapText="1"/>
      <protection hidden="1"/>
    </xf>
    <xf numFmtId="165" fontId="7" fillId="4" borderId="0" xfId="17" applyNumberFormat="1" applyFont="1" applyFill="1" applyBorder="1" applyAlignment="1" applyProtection="1">
      <alignment horizontal="left"/>
      <protection hidden="1"/>
    </xf>
    <xf numFmtId="165" fontId="7" fillId="4" borderId="0" xfId="17" applyNumberFormat="1" applyFont="1" applyFill="1" applyBorder="1" applyProtection="1">
      <protection hidden="1"/>
    </xf>
    <xf numFmtId="165" fontId="2" fillId="4" borderId="0" xfId="17" applyNumberFormat="1" applyFont="1" applyFill="1" applyBorder="1" applyAlignment="1" applyProtection="1">
      <alignment horizontal="center"/>
      <protection hidden="1"/>
    </xf>
    <xf numFmtId="165" fontId="2" fillId="2" borderId="0" xfId="17" applyNumberFormat="1" applyFont="1" applyFill="1" applyBorder="1" applyAlignment="1" applyProtection="1">
      <alignment horizontal="right"/>
      <protection hidden="1"/>
    </xf>
    <xf numFmtId="165" fontId="2" fillId="4" borderId="0" xfId="17" applyNumberFormat="1" applyFont="1" applyFill="1" applyBorder="1" applyAlignment="1" applyProtection="1">
      <alignment horizontal="left"/>
      <protection hidden="1"/>
    </xf>
    <xf numFmtId="165" fontId="8" fillId="4" borderId="12" xfId="17" applyNumberFormat="1" applyFont="1" applyFill="1" applyBorder="1" applyProtection="1">
      <protection hidden="1"/>
    </xf>
    <xf numFmtId="165" fontId="2" fillId="4" borderId="4" xfId="17" applyNumberFormat="1" applyFont="1" applyFill="1" applyBorder="1" applyAlignment="1" applyProtection="1">
      <alignment horizontal="center"/>
      <protection hidden="1"/>
    </xf>
    <xf numFmtId="165" fontId="2" fillId="7" borderId="4" xfId="17" applyNumberFormat="1" applyFont="1" applyFill="1" applyBorder="1" applyAlignment="1" applyProtection="1">
      <alignment horizontal="center"/>
      <protection hidden="1"/>
    </xf>
    <xf numFmtId="165" fontId="2" fillId="7" borderId="12" xfId="17" applyNumberFormat="1" applyFont="1" applyFill="1" applyBorder="1" applyAlignment="1" applyProtection="1">
      <alignment horizontal="center"/>
      <protection hidden="1"/>
    </xf>
    <xf numFmtId="1" fontId="2" fillId="4" borderId="0" xfId="17" applyNumberFormat="1" applyFont="1" applyFill="1" applyBorder="1" applyAlignment="1" applyProtection="1">
      <alignment horizontal="left"/>
      <protection hidden="1"/>
    </xf>
    <xf numFmtId="165" fontId="8" fillId="4" borderId="0" xfId="17" applyNumberFormat="1" applyFont="1" applyFill="1" applyBorder="1" applyProtection="1">
      <protection hidden="1"/>
    </xf>
    <xf numFmtId="165" fontId="2" fillId="7" borderId="5" xfId="17" applyNumberFormat="1" applyFont="1" applyFill="1" applyBorder="1" applyAlignment="1" applyProtection="1">
      <alignment horizontal="center"/>
      <protection hidden="1"/>
    </xf>
    <xf numFmtId="165" fontId="2" fillId="4" borderId="12" xfId="17" applyNumberFormat="1" applyFont="1" applyFill="1" applyBorder="1" applyAlignment="1" applyProtection="1">
      <alignment horizontal="center"/>
      <protection hidden="1"/>
    </xf>
    <xf numFmtId="165" fontId="2" fillId="2" borderId="13" xfId="17" applyNumberFormat="1" applyFont="1" applyFill="1" applyBorder="1" applyAlignment="1" applyProtection="1">
      <alignment horizontal="right"/>
      <protection hidden="1"/>
    </xf>
    <xf numFmtId="165" fontId="2" fillId="4" borderId="13" xfId="17" quotePrefix="1" applyNumberFormat="1" applyFont="1" applyFill="1" applyBorder="1" applyAlignment="1" applyProtection="1">
      <alignment horizontal="center"/>
      <protection hidden="1"/>
    </xf>
    <xf numFmtId="165" fontId="2" fillId="4" borderId="13" xfId="17" applyNumberFormat="1" applyFont="1" applyFill="1" applyBorder="1" applyAlignment="1" applyProtection="1">
      <alignment horizontal="left"/>
      <protection hidden="1"/>
    </xf>
    <xf numFmtId="165" fontId="8" fillId="4" borderId="14" xfId="17" applyNumberFormat="1" applyFont="1" applyFill="1" applyBorder="1" applyProtection="1">
      <protection hidden="1"/>
    </xf>
    <xf numFmtId="165" fontId="2" fillId="4" borderId="7" xfId="17" applyNumberFormat="1" applyFont="1" applyFill="1" applyBorder="1" applyAlignment="1" applyProtection="1">
      <alignment horizontal="center"/>
      <protection hidden="1"/>
    </xf>
    <xf numFmtId="165" fontId="2" fillId="4" borderId="14" xfId="17" applyNumberFormat="1" applyFont="1" applyFill="1" applyBorder="1" applyAlignment="1" applyProtection="1">
      <alignment horizontal="center"/>
      <protection hidden="1"/>
    </xf>
    <xf numFmtId="165" fontId="2" fillId="7" borderId="14" xfId="17" applyNumberFormat="1" applyFont="1" applyFill="1" applyBorder="1" applyAlignment="1" applyProtection="1">
      <alignment horizontal="center"/>
      <protection hidden="1"/>
    </xf>
    <xf numFmtId="1" fontId="7" fillId="4" borderId="4" xfId="17" applyNumberFormat="1" applyFont="1" applyFill="1" applyBorder="1" applyAlignment="1" applyProtection="1">
      <alignment horizontal="left"/>
      <protection hidden="1"/>
    </xf>
    <xf numFmtId="1" fontId="7" fillId="4" borderId="6" xfId="17" applyNumberFormat="1" applyFont="1" applyFill="1" applyBorder="1" applyAlignment="1" applyProtection="1">
      <alignment horizontal="left"/>
      <protection hidden="1"/>
    </xf>
    <xf numFmtId="1" fontId="7" fillId="4" borderId="2" xfId="17" applyNumberFormat="1" applyFont="1" applyFill="1" applyBorder="1" applyAlignment="1" applyProtection="1">
      <alignment horizontal="left"/>
      <protection hidden="1"/>
    </xf>
    <xf numFmtId="165" fontId="2" fillId="4" borderId="10" xfId="17" applyNumberFormat="1" applyFont="1" applyFill="1" applyBorder="1" applyAlignment="1" applyProtection="1">
      <alignment horizontal="right"/>
      <protection hidden="1"/>
    </xf>
    <xf numFmtId="165" fontId="2" fillId="4" borderId="10" xfId="17" applyNumberFormat="1" applyFont="1" applyFill="1" applyBorder="1" applyAlignment="1" applyProtection="1">
      <alignment horizontal="center"/>
      <protection hidden="1"/>
    </xf>
    <xf numFmtId="165" fontId="2" fillId="4" borderId="10" xfId="17" applyNumberFormat="1" applyFont="1" applyFill="1" applyBorder="1" applyAlignment="1" applyProtection="1">
      <alignment horizontal="left"/>
      <protection hidden="1"/>
    </xf>
    <xf numFmtId="165" fontId="2" fillId="2" borderId="3" xfId="17" applyNumberFormat="1" applyFont="1" applyFill="1" applyBorder="1" applyAlignment="1">
      <alignment horizontal="center" wrapText="1"/>
    </xf>
    <xf numFmtId="165" fontId="2" fillId="7" borderId="3" xfId="17" applyNumberFormat="1" applyFont="1" applyFill="1" applyBorder="1" applyAlignment="1">
      <alignment horizontal="center" wrapText="1"/>
    </xf>
    <xf numFmtId="1" fontId="2" fillId="2" borderId="0" xfId="17" applyNumberFormat="1" applyFont="1" applyFill="1" applyBorder="1" applyAlignment="1" applyProtection="1">
      <alignment horizontal="left"/>
      <protection hidden="1"/>
    </xf>
    <xf numFmtId="165" fontId="2" fillId="2" borderId="0" xfId="17" applyNumberFormat="1" applyFont="1" applyFill="1" applyBorder="1" applyAlignment="1" applyProtection="1">
      <alignment horizontal="left"/>
      <protection hidden="1"/>
    </xf>
    <xf numFmtId="165" fontId="2" fillId="2" borderId="5" xfId="17" applyNumberFormat="1" applyFont="1" applyFill="1" applyBorder="1" applyAlignment="1">
      <alignment horizontal="center" wrapText="1"/>
    </xf>
    <xf numFmtId="165" fontId="2" fillId="7" borderId="5" xfId="17" applyNumberFormat="1" applyFont="1" applyFill="1" applyBorder="1" applyAlignment="1">
      <alignment horizontal="center" wrapText="1"/>
    </xf>
    <xf numFmtId="165" fontId="2" fillId="2" borderId="0" xfId="17" applyNumberFormat="1" applyFont="1" applyFill="1" applyBorder="1" applyProtection="1">
      <protection hidden="1"/>
    </xf>
    <xf numFmtId="165" fontId="2" fillId="4" borderId="12" xfId="17" applyNumberFormat="1" applyFont="1" applyFill="1" applyBorder="1" applyProtection="1">
      <protection hidden="1"/>
    </xf>
    <xf numFmtId="165" fontId="8" fillId="2" borderId="0" xfId="17" applyNumberFormat="1" applyFont="1" applyFill="1" applyBorder="1" applyProtection="1">
      <protection hidden="1"/>
    </xf>
    <xf numFmtId="165" fontId="2" fillId="4" borderId="13" xfId="17" applyNumberFormat="1" applyFont="1" applyFill="1" applyBorder="1" applyProtection="1">
      <protection hidden="1"/>
    </xf>
    <xf numFmtId="0" fontId="2" fillId="2" borderId="14" xfId="17" applyFont="1" applyFill="1" applyBorder="1"/>
    <xf numFmtId="165" fontId="2" fillId="4" borderId="7" xfId="17" applyNumberFormat="1" applyFont="1" applyFill="1" applyBorder="1" applyAlignment="1">
      <alignment horizontal="center" wrapText="1"/>
    </xf>
    <xf numFmtId="165" fontId="2" fillId="2" borderId="7" xfId="17" applyNumberFormat="1" applyFont="1" applyFill="1" applyBorder="1" applyAlignment="1">
      <alignment horizontal="center" wrapText="1"/>
    </xf>
    <xf numFmtId="165" fontId="7" fillId="7" borderId="7" xfId="17" applyNumberFormat="1" applyFont="1" applyFill="1" applyBorder="1" applyAlignment="1">
      <alignment horizontal="center" wrapText="1"/>
    </xf>
    <xf numFmtId="165" fontId="7" fillId="4" borderId="7" xfId="17" applyNumberFormat="1" applyFont="1" applyFill="1" applyBorder="1" applyAlignment="1">
      <alignment horizontal="center" wrapText="1"/>
    </xf>
    <xf numFmtId="0" fontId="7" fillId="2" borderId="10" xfId="0" applyFont="1" applyFill="1" applyBorder="1"/>
    <xf numFmtId="0" fontId="7" fillId="2" borderId="2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6" xfId="0" applyFont="1" applyFill="1" applyBorder="1"/>
    <xf numFmtId="0" fontId="7" fillId="2" borderId="4" xfId="0" applyFont="1" applyFill="1" applyBorder="1"/>
    <xf numFmtId="0" fontId="83" fillId="2" borderId="0" xfId="0" applyFont="1" applyFill="1" applyAlignment="1"/>
    <xf numFmtId="3" fontId="80" fillId="2" borderId="0" xfId="1" applyNumberFormat="1" applyFont="1" applyFill="1" applyBorder="1" applyAlignment="1">
      <alignment horizontal="left"/>
    </xf>
    <xf numFmtId="0" fontId="80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7" fillId="2" borderId="3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1" applyFont="1" applyFill="1"/>
    <xf numFmtId="0" fontId="7" fillId="2" borderId="5" xfId="0" quotePrefix="1" applyFont="1" applyFill="1" applyBorder="1" applyAlignment="1">
      <alignment horizontal="center"/>
    </xf>
    <xf numFmtId="0" fontId="7" fillId="2" borderId="5" xfId="0" applyFont="1" applyFill="1" applyBorder="1"/>
    <xf numFmtId="0" fontId="7" fillId="2" borderId="12" xfId="0" applyFont="1" applyFill="1" applyBorder="1" applyAlignment="1">
      <alignment horizontal="center"/>
    </xf>
    <xf numFmtId="0" fontId="7" fillId="2" borderId="7" xfId="0" applyFont="1" applyFill="1" applyBorder="1"/>
    <xf numFmtId="9" fontId="2" fillId="4" borderId="0" xfId="23" applyFont="1" applyFill="1"/>
    <xf numFmtId="0" fontId="55" fillId="0" borderId="5" xfId="0" applyFont="1" applyBorder="1" applyAlignment="1">
      <alignment horizontal="center"/>
    </xf>
    <xf numFmtId="3" fontId="2" fillId="0" borderId="5" xfId="0" applyNumberFormat="1" applyFont="1" applyFill="1" applyBorder="1" applyAlignment="1">
      <alignment horizontal="center" vertical="center"/>
    </xf>
    <xf numFmtId="171" fontId="2" fillId="0" borderId="0" xfId="23" applyNumberFormat="1" applyFont="1"/>
    <xf numFmtId="3" fontId="2" fillId="0" borderId="0" xfId="1" applyNumberFormat="1"/>
    <xf numFmtId="171" fontId="84" fillId="2" borderId="0" xfId="23" applyNumberFormat="1" applyFont="1" applyFill="1" applyAlignment="1">
      <alignment horizontal="right"/>
    </xf>
    <xf numFmtId="171" fontId="68" fillId="2" borderId="0" xfId="23" applyNumberFormat="1" applyFont="1" applyFill="1" applyBorder="1" applyAlignment="1">
      <alignment horizontal="left"/>
    </xf>
    <xf numFmtId="0" fontId="3" fillId="3" borderId="0" xfId="0" quotePrefix="1" applyFont="1" applyFill="1" applyBorder="1" applyAlignment="1">
      <alignment horizontal="left"/>
    </xf>
    <xf numFmtId="0" fontId="2" fillId="2" borderId="0" xfId="0" applyFont="1" applyFill="1" applyBorder="1" applyAlignment="1"/>
    <xf numFmtId="0" fontId="7" fillId="2" borderId="2" xfId="17" applyFont="1" applyFill="1" applyBorder="1" applyAlignment="1">
      <alignment horizontal="center" vertical="center"/>
    </xf>
    <xf numFmtId="0" fontId="7" fillId="2" borderId="11" xfId="17" applyFont="1" applyFill="1" applyBorder="1" applyAlignment="1">
      <alignment horizontal="center" vertical="center"/>
    </xf>
    <xf numFmtId="0" fontId="7" fillId="2" borderId="6" xfId="17" applyFont="1" applyFill="1" applyBorder="1" applyAlignment="1">
      <alignment horizontal="center" vertical="center"/>
    </xf>
    <xf numFmtId="0" fontId="7" fillId="2" borderId="14" xfId="17" applyFont="1" applyFill="1" applyBorder="1" applyAlignment="1">
      <alignment horizontal="center" vertical="center"/>
    </xf>
    <xf numFmtId="0" fontId="2" fillId="2" borderId="2" xfId="17" applyFont="1" applyFill="1" applyBorder="1" applyAlignment="1">
      <alignment horizontal="left" indent="1"/>
    </xf>
    <xf numFmtId="0" fontId="2" fillId="2" borderId="11" xfId="17" applyFont="1" applyFill="1" applyBorder="1" applyAlignment="1">
      <alignment horizontal="left" indent="1"/>
    </xf>
    <xf numFmtId="0" fontId="2" fillId="2" borderId="4" xfId="17" applyFont="1" applyFill="1" applyBorder="1" applyAlignment="1">
      <alignment horizontal="left" indent="1"/>
    </xf>
    <xf numFmtId="0" fontId="2" fillId="2" borderId="12" xfId="17" applyFont="1" applyFill="1" applyBorder="1" applyAlignment="1">
      <alignment horizontal="left" indent="1"/>
    </xf>
    <xf numFmtId="0" fontId="3" fillId="2" borderId="0" xfId="17" quotePrefix="1" applyFont="1" applyFill="1" applyAlignment="1">
      <alignment horizontal="left" vertical="center"/>
    </xf>
    <xf numFmtId="0" fontId="2" fillId="2" borderId="0" xfId="17" applyFont="1" applyFill="1" applyAlignment="1"/>
    <xf numFmtId="0" fontId="2" fillId="2" borderId="1" xfId="17" applyFont="1" applyFill="1" applyBorder="1" applyAlignment="1">
      <alignment horizontal="center" vertical="center"/>
    </xf>
    <xf numFmtId="0" fontId="7" fillId="2" borderId="1" xfId="17" applyFont="1" applyFill="1" applyBorder="1" applyAlignment="1">
      <alignment horizontal="center" vertical="center"/>
    </xf>
    <xf numFmtId="0" fontId="3" fillId="2" borderId="0" xfId="17" applyFont="1" applyFill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79" fillId="0" borderId="7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9" fillId="0" borderId="11" xfId="0" applyFont="1" applyBorder="1" applyAlignment="1"/>
    <xf numFmtId="0" fontId="79" fillId="0" borderId="6" xfId="0" applyFont="1" applyBorder="1" applyAlignment="1"/>
    <xf numFmtId="0" fontId="79" fillId="0" borderId="14" xfId="0" applyFont="1" applyBorder="1" applyAlignment="1"/>
    <xf numFmtId="0" fontId="7" fillId="2" borderId="3" xfId="0" applyFont="1" applyFill="1" applyBorder="1" applyAlignment="1">
      <alignment horizontal="right" vertical="center"/>
    </xf>
    <xf numFmtId="0" fontId="79" fillId="0" borderId="7" xfId="0" applyFont="1" applyBorder="1" applyAlignment="1">
      <alignment horizontal="right" vertical="center"/>
    </xf>
    <xf numFmtId="0" fontId="7" fillId="0" borderId="7" xfId="0" applyFont="1" applyBorder="1"/>
    <xf numFmtId="0" fontId="35" fillId="2" borderId="10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46" fillId="2" borderId="10" xfId="0" applyFont="1" applyFill="1" applyBorder="1" applyAlignment="1">
      <alignment horizontal="right" vertical="center"/>
    </xf>
    <xf numFmtId="0" fontId="7" fillId="2" borderId="17" xfId="17" applyFont="1" applyFill="1" applyBorder="1" applyAlignment="1">
      <alignment horizontal="center" vertical="center"/>
    </xf>
    <xf numFmtId="0" fontId="7" fillId="2" borderId="16" xfId="17" applyFont="1" applyFill="1" applyBorder="1" applyAlignment="1">
      <alignment horizontal="center" vertical="center"/>
    </xf>
    <xf numFmtId="165" fontId="81" fillId="2" borderId="0" xfId="17" applyNumberFormat="1" applyFont="1" applyFill="1" applyBorder="1" applyAlignment="1" applyProtection="1">
      <alignment horizontal="center" wrapText="1"/>
      <protection hidden="1"/>
    </xf>
    <xf numFmtId="165" fontId="7" fillId="2" borderId="17" xfId="17" applyNumberFormat="1" applyFont="1" applyFill="1" applyBorder="1" applyAlignment="1" applyProtection="1">
      <alignment horizontal="center"/>
      <protection hidden="1"/>
    </xf>
    <xf numFmtId="165" fontId="7" fillId="2" borderId="16" xfId="17" applyNumberFormat="1" applyFont="1" applyFill="1" applyBorder="1" applyAlignment="1" applyProtection="1">
      <alignment horizontal="center"/>
      <protection hidden="1"/>
    </xf>
    <xf numFmtId="165" fontId="7" fillId="2" borderId="9" xfId="17" applyNumberFormat="1" applyFont="1" applyFill="1" applyBorder="1" applyAlignment="1" applyProtection="1">
      <alignment horizontal="center"/>
      <protection hidden="1"/>
    </xf>
    <xf numFmtId="165" fontId="81" fillId="2" borderId="0" xfId="17" applyNumberFormat="1" applyFont="1" applyFill="1" applyBorder="1" applyAlignment="1" applyProtection="1">
      <alignment horizontal="center"/>
      <protection hidden="1"/>
    </xf>
    <xf numFmtId="165" fontId="81" fillId="4" borderId="0" xfId="17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7" applyNumberFormat="1" applyFont="1" applyBorder="1" applyAlignment="1" applyProtection="1">
      <alignment horizontal="center" vertical="center" wrapText="1"/>
      <protection hidden="1"/>
    </xf>
    <xf numFmtId="165" fontId="7" fillId="2" borderId="3" xfId="17" applyNumberFormat="1" applyFont="1" applyFill="1" applyBorder="1" applyAlignment="1" applyProtection="1">
      <alignment horizontal="center" wrapText="1"/>
      <protection hidden="1"/>
    </xf>
    <xf numFmtId="165" fontId="7" fillId="2" borderId="5" xfId="17" applyNumberFormat="1" applyFont="1" applyFill="1" applyBorder="1" applyAlignment="1" applyProtection="1">
      <alignment horizontal="center" wrapText="1"/>
      <protection hidden="1"/>
    </xf>
    <xf numFmtId="165" fontId="7" fillId="2" borderId="7" xfId="17" applyNumberFormat="1" applyFont="1" applyFill="1" applyBorder="1" applyAlignment="1" applyProtection="1">
      <alignment horizontal="center" wrapText="1"/>
      <protection hidden="1"/>
    </xf>
    <xf numFmtId="165" fontId="81" fillId="4" borderId="0" xfId="17" applyNumberFormat="1" applyFont="1" applyFill="1" applyBorder="1" applyAlignment="1" applyProtection="1">
      <alignment wrapText="1"/>
      <protection hidden="1"/>
    </xf>
    <xf numFmtId="165" fontId="7" fillId="2" borderId="19" xfId="17" applyNumberFormat="1" applyFont="1" applyFill="1" applyBorder="1" applyAlignment="1" applyProtection="1">
      <alignment horizontal="center" vertical="center" wrapText="1"/>
      <protection hidden="1"/>
    </xf>
    <xf numFmtId="165" fontId="2" fillId="2" borderId="0" xfId="17" applyNumberFormat="1" applyFont="1" applyFill="1" applyBorder="1" applyAlignment="1" applyProtection="1">
      <alignment horizontal="center" vertical="center" wrapText="1"/>
      <protection hidden="1"/>
    </xf>
    <xf numFmtId="165" fontId="7" fillId="7" borderId="3" xfId="17" applyNumberFormat="1" applyFont="1" applyFill="1" applyBorder="1" applyAlignment="1" applyProtection="1">
      <alignment horizontal="center" wrapText="1"/>
      <protection hidden="1"/>
    </xf>
    <xf numFmtId="165" fontId="7" fillId="7" borderId="5" xfId="17" applyNumberFormat="1" applyFont="1" applyFill="1" applyBorder="1" applyAlignment="1" applyProtection="1">
      <alignment horizontal="center" wrapText="1"/>
      <protection hidden="1"/>
    </xf>
    <xf numFmtId="165" fontId="7" fillId="7" borderId="7" xfId="17" applyNumberFormat="1" applyFont="1" applyFill="1" applyBorder="1" applyAlignment="1" applyProtection="1">
      <alignment horizontal="center" wrapText="1"/>
      <protection hidden="1"/>
    </xf>
    <xf numFmtId="165" fontId="7" fillId="2" borderId="2" xfId="17" applyNumberFormat="1" applyFont="1" applyFill="1" applyBorder="1" applyAlignment="1" applyProtection="1">
      <alignment horizontal="center"/>
      <protection hidden="1"/>
    </xf>
    <xf numFmtId="165" fontId="7" fillId="2" borderId="11" xfId="17" applyNumberFormat="1" applyFont="1" applyFill="1" applyBorder="1" applyAlignment="1" applyProtection="1">
      <alignment horizontal="center"/>
      <protection hidden="1"/>
    </xf>
    <xf numFmtId="165" fontId="7" fillId="2" borderId="6" xfId="17" applyNumberFormat="1" applyFont="1" applyFill="1" applyBorder="1" applyAlignment="1" applyProtection="1">
      <alignment horizontal="center"/>
      <protection hidden="1"/>
    </xf>
    <xf numFmtId="165" fontId="7" fillId="2" borderId="14" xfId="17" applyNumberFormat="1" applyFont="1" applyFill="1" applyBorder="1" applyAlignment="1" applyProtection="1">
      <alignment horizontal="center"/>
      <protection hidden="1"/>
    </xf>
    <xf numFmtId="165" fontId="7" fillId="2" borderId="2" xfId="17" applyNumberFormat="1" applyFont="1" applyFill="1" applyBorder="1" applyAlignment="1" applyProtection="1">
      <alignment horizontal="center" wrapText="1"/>
      <protection hidden="1"/>
    </xf>
    <xf numFmtId="165" fontId="7" fillId="2" borderId="10" xfId="17" applyNumberFormat="1" applyFont="1" applyFill="1" applyBorder="1" applyAlignment="1" applyProtection="1">
      <alignment horizontal="center" wrapText="1"/>
      <protection hidden="1"/>
    </xf>
    <xf numFmtId="165" fontId="7" fillId="2" borderId="6" xfId="17" applyNumberFormat="1" applyFont="1" applyFill="1" applyBorder="1" applyAlignment="1" applyProtection="1">
      <alignment horizontal="center" wrapText="1"/>
      <protection hidden="1"/>
    </xf>
    <xf numFmtId="165" fontId="7" fillId="2" borderId="13" xfId="17" applyNumberFormat="1" applyFont="1" applyFill="1" applyBorder="1" applyAlignment="1" applyProtection="1">
      <alignment horizontal="center" wrapText="1"/>
      <protection hidden="1"/>
    </xf>
    <xf numFmtId="0" fontId="2" fillId="2" borderId="9" xfId="17" applyFont="1" applyFill="1" applyBorder="1" applyProtection="1">
      <protection hidden="1"/>
    </xf>
    <xf numFmtId="0" fontId="14" fillId="2" borderId="0" xfId="0" applyFont="1" applyFill="1" applyAlignment="1">
      <alignment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4" fillId="2" borderId="0" xfId="0" applyFont="1" applyFill="1" applyAlignment="1">
      <alignment horizontal="left" wrapText="1"/>
    </xf>
    <xf numFmtId="0" fontId="69" fillId="2" borderId="0" xfId="0" applyFont="1" applyFill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69" fillId="2" borderId="0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7" fillId="0" borderId="11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7" fillId="0" borderId="12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7" fillId="0" borderId="14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left" vertical="center"/>
    </xf>
    <xf numFmtId="0" fontId="44" fillId="2" borderId="0" xfId="0" applyFont="1" applyFill="1" applyBorder="1" applyAlignment="1">
      <alignment horizontal="left" vertical="center"/>
    </xf>
  </cellXfs>
  <cellStyles count="29">
    <cellStyle name="Comma 2" xfId="2"/>
    <cellStyle name="Comma 3" xfId="28"/>
    <cellStyle name="Hyperlink" xfId="3" builtinId="8"/>
    <cellStyle name="Hyperlink 2" xfId="5"/>
    <cellStyle name="Hyperlink 2 2" xfId="19"/>
    <cellStyle name="Hyperlink 3" xfId="6"/>
    <cellStyle name="Hyperlink 4" xfId="7"/>
    <cellStyle name="Hyperlink 5" xfId="25"/>
    <cellStyle name="Normal" xfId="0" builtinId="0"/>
    <cellStyle name="Normal 2" xfId="1"/>
    <cellStyle name="Normal 2 2" xfId="8"/>
    <cellStyle name="Normal 2 3" xfId="24"/>
    <cellStyle name="Normal 3" xfId="9"/>
    <cellStyle name="Normal 3 2" xfId="26"/>
    <cellStyle name="Normal 4" xfId="4"/>
    <cellStyle name="Normal 5" xfId="10"/>
    <cellStyle name="Normal 5 2" xfId="11"/>
    <cellStyle name="Normal 6" xfId="12"/>
    <cellStyle name="Normal 6 2" xfId="13"/>
    <cellStyle name="Normal 7" xfId="14"/>
    <cellStyle name="Normal 8" xfId="17"/>
    <cellStyle name="Normal 8 2" xfId="20"/>
    <cellStyle name="Normal 9" xfId="21"/>
    <cellStyle name="Normal_Sheet2" xfId="18"/>
    <cellStyle name="Normal_T1.15" xfId="22"/>
    <cellStyle name="Percent" xfId="23" builtinId="5"/>
    <cellStyle name="Percent 2" xfId="15"/>
    <cellStyle name="Percent 2 2" xfId="27"/>
    <cellStyle name="Percent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10</xdr:col>
      <xdr:colOff>8793</xdr:colOff>
      <xdr:row>26</xdr:row>
      <xdr:rowOff>37480</xdr:rowOff>
    </xdr:to>
    <xdr:grpSp>
      <xdr:nvGrpSpPr>
        <xdr:cNvPr id="7" name="Group 6"/>
        <xdr:cNvGrpSpPr/>
      </xdr:nvGrpSpPr>
      <xdr:grpSpPr>
        <a:xfrm>
          <a:off x="123825" y="28575"/>
          <a:ext cx="5980968" cy="4961905"/>
          <a:chOff x="409575" y="190500"/>
          <a:chExt cx="5980968" cy="4961905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33400" y="190500"/>
            <a:ext cx="5857143" cy="4961905"/>
          </a:xfrm>
          <a:prstGeom prst="rect">
            <a:avLst/>
          </a:prstGeom>
        </xdr:spPr>
      </xdr:pic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09575" y="371475"/>
            <a:ext cx="1533333" cy="121904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37"/>
  <sheetViews>
    <sheetView tabSelected="1" zoomScaleNormal="100" workbookViewId="0"/>
  </sheetViews>
  <sheetFormatPr defaultRowHeight="14.25" x14ac:dyDescent="0.2"/>
  <cols>
    <col min="1" max="16384" width="9.140625" style="263"/>
  </cols>
  <sheetData>
    <row r="1" spans="1:1" s="266" customFormat="1" ht="15.75" x14ac:dyDescent="0.25">
      <c r="A1" s="266" t="s">
        <v>365</v>
      </c>
    </row>
    <row r="3" spans="1:1" x14ac:dyDescent="0.2">
      <c r="A3" s="263" t="s">
        <v>0</v>
      </c>
    </row>
    <row r="5" spans="1:1" x14ac:dyDescent="0.2">
      <c r="A5" s="264" t="s">
        <v>322</v>
      </c>
    </row>
    <row r="7" spans="1:1" x14ac:dyDescent="0.2">
      <c r="A7" s="265" t="s">
        <v>294</v>
      </c>
    </row>
    <row r="9" spans="1:1" x14ac:dyDescent="0.2">
      <c r="A9" s="265" t="s">
        <v>323</v>
      </c>
    </row>
    <row r="11" spans="1:1" x14ac:dyDescent="0.2">
      <c r="A11" s="265" t="s">
        <v>296</v>
      </c>
    </row>
    <row r="13" spans="1:1" x14ac:dyDescent="0.2">
      <c r="A13" s="265" t="s">
        <v>324</v>
      </c>
    </row>
    <row r="15" spans="1:1" x14ac:dyDescent="0.2">
      <c r="A15" s="265" t="s">
        <v>325</v>
      </c>
    </row>
    <row r="17" spans="1:1" x14ac:dyDescent="0.2">
      <c r="A17" s="265" t="s">
        <v>326</v>
      </c>
    </row>
    <row r="19" spans="1:1" x14ac:dyDescent="0.2">
      <c r="A19" s="265" t="s">
        <v>300</v>
      </c>
    </row>
    <row r="21" spans="1:1" x14ac:dyDescent="0.2">
      <c r="A21" s="265" t="s">
        <v>301</v>
      </c>
    </row>
    <row r="23" spans="1:1" x14ac:dyDescent="0.2">
      <c r="A23" s="265" t="s">
        <v>319</v>
      </c>
    </row>
    <row r="25" spans="1:1" x14ac:dyDescent="0.2">
      <c r="A25" s="265" t="s">
        <v>320</v>
      </c>
    </row>
    <row r="27" spans="1:1" x14ac:dyDescent="0.2">
      <c r="A27" s="265" t="s">
        <v>321</v>
      </c>
    </row>
    <row r="29" spans="1:1" x14ac:dyDescent="0.2">
      <c r="A29" s="265" t="s">
        <v>327</v>
      </c>
    </row>
    <row r="31" spans="1:1" x14ac:dyDescent="0.2">
      <c r="A31" s="265" t="s">
        <v>328</v>
      </c>
    </row>
    <row r="33" spans="1:1" x14ac:dyDescent="0.2">
      <c r="A33" s="265" t="s">
        <v>329</v>
      </c>
    </row>
    <row r="35" spans="1:1" x14ac:dyDescent="0.2">
      <c r="A35" s="265" t="s">
        <v>330</v>
      </c>
    </row>
    <row r="37" spans="1:1" x14ac:dyDescent="0.2">
      <c r="A37" s="265" t="s">
        <v>331</v>
      </c>
    </row>
  </sheetData>
  <hyperlinks>
    <hyperlink ref="A5" location="T1.1!A1" display="Table 1.1: Key Housing Supply Indicators 2008-09 to 2015-16"/>
    <hyperlink ref="A7" location="T1.2!A1" display="Table 1.2: Total Housing Stock in each of the 11 District Council Areas 2008-16"/>
    <hyperlink ref="A9" location="T1.3!A1" display="Table 1.3: Household Tenure 2008-9 to 2015-16"/>
    <hyperlink ref="A11" location="T1.4!A1" display="Table 1.4: Number of Dwellingas by Type in each of the 11 District Councils of Northern Ireland - April 2016 "/>
    <hyperlink ref="A13" location="T1.5!A1" display="Table 1.5: Unfitness and Basic Amenities 1991 to 2011"/>
    <hyperlink ref="A15" location="T1.6!A1" display="Table 1.6 Building  Control New Dwelling Starts by Development Type 2010 - 2016"/>
    <hyperlink ref="A17" location="T1.7!A1" display="Table 1.7: Building Control New Dwelling Completions by Development Type 2010-16"/>
    <hyperlink ref="A19" location="T1.8!A1" display="Table 1.8: Social Housing Development Programme (SHDP) New Social Housing Dwelling Starts 2010/11 - 2015/16"/>
    <hyperlink ref="A21" location="T1.9!A1" display="Table 1.9: Social Housing Development Programme (SHDP) New Social Dwelling Completions 2010/11 - 2015/16"/>
    <hyperlink ref="A23" location="T1.10!A1" display="Table 1.10: Chained Volume Measure of Housing Output in Northern Ireland 2005 to 2016"/>
    <hyperlink ref="A25" location="T1.11a!A1" display="Table 1.11a: Volume of Output in Northern Ireland By Construction Sector 2005 to 2016"/>
    <hyperlink ref="A27" location="T1.11b!A1" display="Table 1.11b: Volume of Output in Northern Ireland By Constuction Sector 2005 to 2016"/>
    <hyperlink ref="A29" location="T1.12!A1" display="Table 1.12: Residential Planning Applications and Decisions 2003-4 to 2015-2016"/>
    <hyperlink ref="A31" location="T1.13!A1" display="Table 1.13: Residential Planning Decisions By Classification 2014-15 &amp; 2015-16"/>
    <hyperlink ref="A33" location="T1.14!A1" display="Table 1.14: Residential Planning Applications &amp; Decisions By Planning Authority 2015-16"/>
    <hyperlink ref="A35" location="T1.15!A1" display="Table 1.15: Residential Planning Decisions By Sub-classification And Planning Authority 2015-16"/>
    <hyperlink ref="A37" location="'Planning Decisions Map 2016-17'!A1" display="Planning Decisions Map 2016-17"/>
  </hyperlinks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29"/>
  <sheetViews>
    <sheetView zoomScaleNormal="100" workbookViewId="0"/>
  </sheetViews>
  <sheetFormatPr defaultRowHeight="15" x14ac:dyDescent="0.25"/>
  <cols>
    <col min="1" max="1" width="12" style="493" customWidth="1"/>
    <col min="2" max="2" width="29.140625" style="493" customWidth="1"/>
    <col min="3" max="7" width="8.7109375" style="493" customWidth="1"/>
    <col min="8" max="10" width="8.7109375" style="498" customWidth="1"/>
    <col min="11" max="11" width="9.140625" style="493"/>
    <col min="12" max="12" width="9.140625" style="520"/>
    <col min="13" max="257" width="9.140625" style="493"/>
    <col min="258" max="258" width="12" style="493" customWidth="1"/>
    <col min="259" max="259" width="29.140625" style="493" customWidth="1"/>
    <col min="260" max="266" width="8.7109375" style="493" customWidth="1"/>
    <col min="267" max="513" width="9.140625" style="493"/>
    <col min="514" max="514" width="12" style="493" customWidth="1"/>
    <col min="515" max="515" width="29.140625" style="493" customWidth="1"/>
    <col min="516" max="522" width="8.7109375" style="493" customWidth="1"/>
    <col min="523" max="769" width="9.140625" style="493"/>
    <col min="770" max="770" width="12" style="493" customWidth="1"/>
    <col min="771" max="771" width="29.140625" style="493" customWidth="1"/>
    <col min="772" max="778" width="8.7109375" style="493" customWidth="1"/>
    <col min="779" max="1025" width="9.140625" style="493"/>
    <col min="1026" max="1026" width="12" style="493" customWidth="1"/>
    <col min="1027" max="1027" width="29.140625" style="493" customWidth="1"/>
    <col min="1028" max="1034" width="8.7109375" style="493" customWidth="1"/>
    <col min="1035" max="1281" width="9.140625" style="493"/>
    <col min="1282" max="1282" width="12" style="493" customWidth="1"/>
    <col min="1283" max="1283" width="29.140625" style="493" customWidth="1"/>
    <col min="1284" max="1290" width="8.7109375" style="493" customWidth="1"/>
    <col min="1291" max="1537" width="9.140625" style="493"/>
    <col min="1538" max="1538" width="12" style="493" customWidth="1"/>
    <col min="1539" max="1539" width="29.140625" style="493" customWidth="1"/>
    <col min="1540" max="1546" width="8.7109375" style="493" customWidth="1"/>
    <col min="1547" max="1793" width="9.140625" style="493"/>
    <col min="1794" max="1794" width="12" style="493" customWidth="1"/>
    <col min="1795" max="1795" width="29.140625" style="493" customWidth="1"/>
    <col min="1796" max="1802" width="8.7109375" style="493" customWidth="1"/>
    <col min="1803" max="2049" width="9.140625" style="493"/>
    <col min="2050" max="2050" width="12" style="493" customWidth="1"/>
    <col min="2051" max="2051" width="29.140625" style="493" customWidth="1"/>
    <col min="2052" max="2058" width="8.7109375" style="493" customWidth="1"/>
    <col min="2059" max="2305" width="9.140625" style="493"/>
    <col min="2306" max="2306" width="12" style="493" customWidth="1"/>
    <col min="2307" max="2307" width="29.140625" style="493" customWidth="1"/>
    <col min="2308" max="2314" width="8.7109375" style="493" customWidth="1"/>
    <col min="2315" max="2561" width="9.140625" style="493"/>
    <col min="2562" max="2562" width="12" style="493" customWidth="1"/>
    <col min="2563" max="2563" width="29.140625" style="493" customWidth="1"/>
    <col min="2564" max="2570" width="8.7109375" style="493" customWidth="1"/>
    <col min="2571" max="2817" width="9.140625" style="493"/>
    <col min="2818" max="2818" width="12" style="493" customWidth="1"/>
    <col min="2819" max="2819" width="29.140625" style="493" customWidth="1"/>
    <col min="2820" max="2826" width="8.7109375" style="493" customWidth="1"/>
    <col min="2827" max="3073" width="9.140625" style="493"/>
    <col min="3074" max="3074" width="12" style="493" customWidth="1"/>
    <col min="3075" max="3075" width="29.140625" style="493" customWidth="1"/>
    <col min="3076" max="3082" width="8.7109375" style="493" customWidth="1"/>
    <col min="3083" max="3329" width="9.140625" style="493"/>
    <col min="3330" max="3330" width="12" style="493" customWidth="1"/>
    <col min="3331" max="3331" width="29.140625" style="493" customWidth="1"/>
    <col min="3332" max="3338" width="8.7109375" style="493" customWidth="1"/>
    <col min="3339" max="3585" width="9.140625" style="493"/>
    <col min="3586" max="3586" width="12" style="493" customWidth="1"/>
    <col min="3587" max="3587" width="29.140625" style="493" customWidth="1"/>
    <col min="3588" max="3594" width="8.7109375" style="493" customWidth="1"/>
    <col min="3595" max="3841" width="9.140625" style="493"/>
    <col min="3842" max="3842" width="12" style="493" customWidth="1"/>
    <col min="3843" max="3843" width="29.140625" style="493" customWidth="1"/>
    <col min="3844" max="3850" width="8.7109375" style="493" customWidth="1"/>
    <col min="3851" max="4097" width="9.140625" style="493"/>
    <col min="4098" max="4098" width="12" style="493" customWidth="1"/>
    <col min="4099" max="4099" width="29.140625" style="493" customWidth="1"/>
    <col min="4100" max="4106" width="8.7109375" style="493" customWidth="1"/>
    <col min="4107" max="4353" width="9.140625" style="493"/>
    <col min="4354" max="4354" width="12" style="493" customWidth="1"/>
    <col min="4355" max="4355" width="29.140625" style="493" customWidth="1"/>
    <col min="4356" max="4362" width="8.7109375" style="493" customWidth="1"/>
    <col min="4363" max="4609" width="9.140625" style="493"/>
    <col min="4610" max="4610" width="12" style="493" customWidth="1"/>
    <col min="4611" max="4611" width="29.140625" style="493" customWidth="1"/>
    <col min="4612" max="4618" width="8.7109375" style="493" customWidth="1"/>
    <col min="4619" max="4865" width="9.140625" style="493"/>
    <col min="4866" max="4866" width="12" style="493" customWidth="1"/>
    <col min="4867" max="4867" width="29.140625" style="493" customWidth="1"/>
    <col min="4868" max="4874" width="8.7109375" style="493" customWidth="1"/>
    <col min="4875" max="5121" width="9.140625" style="493"/>
    <col min="5122" max="5122" width="12" style="493" customWidth="1"/>
    <col min="5123" max="5123" width="29.140625" style="493" customWidth="1"/>
    <col min="5124" max="5130" width="8.7109375" style="493" customWidth="1"/>
    <col min="5131" max="5377" width="9.140625" style="493"/>
    <col min="5378" max="5378" width="12" style="493" customWidth="1"/>
    <col min="5379" max="5379" width="29.140625" style="493" customWidth="1"/>
    <col min="5380" max="5386" width="8.7109375" style="493" customWidth="1"/>
    <col min="5387" max="5633" width="9.140625" style="493"/>
    <col min="5634" max="5634" width="12" style="493" customWidth="1"/>
    <col min="5635" max="5635" width="29.140625" style="493" customWidth="1"/>
    <col min="5636" max="5642" width="8.7109375" style="493" customWidth="1"/>
    <col min="5643" max="5889" width="9.140625" style="493"/>
    <col min="5890" max="5890" width="12" style="493" customWidth="1"/>
    <col min="5891" max="5891" width="29.140625" style="493" customWidth="1"/>
    <col min="5892" max="5898" width="8.7109375" style="493" customWidth="1"/>
    <col min="5899" max="6145" width="9.140625" style="493"/>
    <col min="6146" max="6146" width="12" style="493" customWidth="1"/>
    <col min="6147" max="6147" width="29.140625" style="493" customWidth="1"/>
    <col min="6148" max="6154" width="8.7109375" style="493" customWidth="1"/>
    <col min="6155" max="6401" width="9.140625" style="493"/>
    <col min="6402" max="6402" width="12" style="493" customWidth="1"/>
    <col min="6403" max="6403" width="29.140625" style="493" customWidth="1"/>
    <col min="6404" max="6410" width="8.7109375" style="493" customWidth="1"/>
    <col min="6411" max="6657" width="9.140625" style="493"/>
    <col min="6658" max="6658" width="12" style="493" customWidth="1"/>
    <col min="6659" max="6659" width="29.140625" style="493" customWidth="1"/>
    <col min="6660" max="6666" width="8.7109375" style="493" customWidth="1"/>
    <col min="6667" max="6913" width="9.140625" style="493"/>
    <col min="6914" max="6914" width="12" style="493" customWidth="1"/>
    <col min="6915" max="6915" width="29.140625" style="493" customWidth="1"/>
    <col min="6916" max="6922" width="8.7109375" style="493" customWidth="1"/>
    <col min="6923" max="7169" width="9.140625" style="493"/>
    <col min="7170" max="7170" width="12" style="493" customWidth="1"/>
    <col min="7171" max="7171" width="29.140625" style="493" customWidth="1"/>
    <col min="7172" max="7178" width="8.7109375" style="493" customWidth="1"/>
    <col min="7179" max="7425" width="9.140625" style="493"/>
    <col min="7426" max="7426" width="12" style="493" customWidth="1"/>
    <col min="7427" max="7427" width="29.140625" style="493" customWidth="1"/>
    <col min="7428" max="7434" width="8.7109375" style="493" customWidth="1"/>
    <col min="7435" max="7681" width="9.140625" style="493"/>
    <col min="7682" max="7682" width="12" style="493" customWidth="1"/>
    <col min="7683" max="7683" width="29.140625" style="493" customWidth="1"/>
    <col min="7684" max="7690" width="8.7109375" style="493" customWidth="1"/>
    <col min="7691" max="7937" width="9.140625" style="493"/>
    <col min="7938" max="7938" width="12" style="493" customWidth="1"/>
    <col min="7939" max="7939" width="29.140625" style="493" customWidth="1"/>
    <col min="7940" max="7946" width="8.7109375" style="493" customWidth="1"/>
    <col min="7947" max="8193" width="9.140625" style="493"/>
    <col min="8194" max="8194" width="12" style="493" customWidth="1"/>
    <col min="8195" max="8195" width="29.140625" style="493" customWidth="1"/>
    <col min="8196" max="8202" width="8.7109375" style="493" customWidth="1"/>
    <col min="8203" max="8449" width="9.140625" style="493"/>
    <col min="8450" max="8450" width="12" style="493" customWidth="1"/>
    <col min="8451" max="8451" width="29.140625" style="493" customWidth="1"/>
    <col min="8452" max="8458" width="8.7109375" style="493" customWidth="1"/>
    <col min="8459" max="8705" width="9.140625" style="493"/>
    <col min="8706" max="8706" width="12" style="493" customWidth="1"/>
    <col min="8707" max="8707" width="29.140625" style="493" customWidth="1"/>
    <col min="8708" max="8714" width="8.7109375" style="493" customWidth="1"/>
    <col min="8715" max="8961" width="9.140625" style="493"/>
    <col min="8962" max="8962" width="12" style="493" customWidth="1"/>
    <col min="8963" max="8963" width="29.140625" style="493" customWidth="1"/>
    <col min="8964" max="8970" width="8.7109375" style="493" customWidth="1"/>
    <col min="8971" max="9217" width="9.140625" style="493"/>
    <col min="9218" max="9218" width="12" style="493" customWidth="1"/>
    <col min="9219" max="9219" width="29.140625" style="493" customWidth="1"/>
    <col min="9220" max="9226" width="8.7109375" style="493" customWidth="1"/>
    <col min="9227" max="9473" width="9.140625" style="493"/>
    <col min="9474" max="9474" width="12" style="493" customWidth="1"/>
    <col min="9475" max="9475" width="29.140625" style="493" customWidth="1"/>
    <col min="9476" max="9482" width="8.7109375" style="493" customWidth="1"/>
    <col min="9483" max="9729" width="9.140625" style="493"/>
    <col min="9730" max="9730" width="12" style="493" customWidth="1"/>
    <col min="9731" max="9731" width="29.140625" style="493" customWidth="1"/>
    <col min="9732" max="9738" width="8.7109375" style="493" customWidth="1"/>
    <col min="9739" max="9985" width="9.140625" style="493"/>
    <col min="9986" max="9986" width="12" style="493" customWidth="1"/>
    <col min="9987" max="9987" width="29.140625" style="493" customWidth="1"/>
    <col min="9988" max="9994" width="8.7109375" style="493" customWidth="1"/>
    <col min="9995" max="10241" width="9.140625" style="493"/>
    <col min="10242" max="10242" width="12" style="493" customWidth="1"/>
    <col min="10243" max="10243" width="29.140625" style="493" customWidth="1"/>
    <col min="10244" max="10250" width="8.7109375" style="493" customWidth="1"/>
    <col min="10251" max="10497" width="9.140625" style="493"/>
    <col min="10498" max="10498" width="12" style="493" customWidth="1"/>
    <col min="10499" max="10499" width="29.140625" style="493" customWidth="1"/>
    <col min="10500" max="10506" width="8.7109375" style="493" customWidth="1"/>
    <col min="10507" max="10753" width="9.140625" style="493"/>
    <col min="10754" max="10754" width="12" style="493" customWidth="1"/>
    <col min="10755" max="10755" width="29.140625" style="493" customWidth="1"/>
    <col min="10756" max="10762" width="8.7109375" style="493" customWidth="1"/>
    <col min="10763" max="11009" width="9.140625" style="493"/>
    <col min="11010" max="11010" width="12" style="493" customWidth="1"/>
    <col min="11011" max="11011" width="29.140625" style="493" customWidth="1"/>
    <col min="11012" max="11018" width="8.7109375" style="493" customWidth="1"/>
    <col min="11019" max="11265" width="9.140625" style="493"/>
    <col min="11266" max="11266" width="12" style="493" customWidth="1"/>
    <col min="11267" max="11267" width="29.140625" style="493" customWidth="1"/>
    <col min="11268" max="11274" width="8.7109375" style="493" customWidth="1"/>
    <col min="11275" max="11521" width="9.140625" style="493"/>
    <col min="11522" max="11522" width="12" style="493" customWidth="1"/>
    <col min="11523" max="11523" width="29.140625" style="493" customWidth="1"/>
    <col min="11524" max="11530" width="8.7109375" style="493" customWidth="1"/>
    <col min="11531" max="11777" width="9.140625" style="493"/>
    <col min="11778" max="11778" width="12" style="493" customWidth="1"/>
    <col min="11779" max="11779" width="29.140625" style="493" customWidth="1"/>
    <col min="11780" max="11786" width="8.7109375" style="493" customWidth="1"/>
    <col min="11787" max="12033" width="9.140625" style="493"/>
    <col min="12034" max="12034" width="12" style="493" customWidth="1"/>
    <col min="12035" max="12035" width="29.140625" style="493" customWidth="1"/>
    <col min="12036" max="12042" width="8.7109375" style="493" customWidth="1"/>
    <col min="12043" max="12289" width="9.140625" style="493"/>
    <col min="12290" max="12290" width="12" style="493" customWidth="1"/>
    <col min="12291" max="12291" width="29.140625" style="493" customWidth="1"/>
    <col min="12292" max="12298" width="8.7109375" style="493" customWidth="1"/>
    <col min="12299" max="12545" width="9.140625" style="493"/>
    <col min="12546" max="12546" width="12" style="493" customWidth="1"/>
    <col min="12547" max="12547" width="29.140625" style="493" customWidth="1"/>
    <col min="12548" max="12554" width="8.7109375" style="493" customWidth="1"/>
    <col min="12555" max="12801" width="9.140625" style="493"/>
    <col min="12802" max="12802" width="12" style="493" customWidth="1"/>
    <col min="12803" max="12803" width="29.140625" style="493" customWidth="1"/>
    <col min="12804" max="12810" width="8.7109375" style="493" customWidth="1"/>
    <col min="12811" max="13057" width="9.140625" style="493"/>
    <col min="13058" max="13058" width="12" style="493" customWidth="1"/>
    <col min="13059" max="13059" width="29.140625" style="493" customWidth="1"/>
    <col min="13060" max="13066" width="8.7109375" style="493" customWidth="1"/>
    <col min="13067" max="13313" width="9.140625" style="493"/>
    <col min="13314" max="13314" width="12" style="493" customWidth="1"/>
    <col min="13315" max="13315" width="29.140625" style="493" customWidth="1"/>
    <col min="13316" max="13322" width="8.7109375" style="493" customWidth="1"/>
    <col min="13323" max="13569" width="9.140625" style="493"/>
    <col min="13570" max="13570" width="12" style="493" customWidth="1"/>
    <col min="13571" max="13571" width="29.140625" style="493" customWidth="1"/>
    <col min="13572" max="13578" width="8.7109375" style="493" customWidth="1"/>
    <col min="13579" max="13825" width="9.140625" style="493"/>
    <col min="13826" max="13826" width="12" style="493" customWidth="1"/>
    <col min="13827" max="13827" width="29.140625" style="493" customWidth="1"/>
    <col min="13828" max="13834" width="8.7109375" style="493" customWidth="1"/>
    <col min="13835" max="14081" width="9.140625" style="493"/>
    <col min="14082" max="14082" width="12" style="493" customWidth="1"/>
    <col min="14083" max="14083" width="29.140625" style="493" customWidth="1"/>
    <col min="14084" max="14090" width="8.7109375" style="493" customWidth="1"/>
    <col min="14091" max="14337" width="9.140625" style="493"/>
    <col min="14338" max="14338" width="12" style="493" customWidth="1"/>
    <col min="14339" max="14339" width="29.140625" style="493" customWidth="1"/>
    <col min="14340" max="14346" width="8.7109375" style="493" customWidth="1"/>
    <col min="14347" max="14593" width="9.140625" style="493"/>
    <col min="14594" max="14594" width="12" style="493" customWidth="1"/>
    <col min="14595" max="14595" width="29.140625" style="493" customWidth="1"/>
    <col min="14596" max="14602" width="8.7109375" style="493" customWidth="1"/>
    <col min="14603" max="14849" width="9.140625" style="493"/>
    <col min="14850" max="14850" width="12" style="493" customWidth="1"/>
    <col min="14851" max="14851" width="29.140625" style="493" customWidth="1"/>
    <col min="14852" max="14858" width="8.7109375" style="493" customWidth="1"/>
    <col min="14859" max="15105" width="9.140625" style="493"/>
    <col min="15106" max="15106" width="12" style="493" customWidth="1"/>
    <col min="15107" max="15107" width="29.140625" style="493" customWidth="1"/>
    <col min="15108" max="15114" width="8.7109375" style="493" customWidth="1"/>
    <col min="15115" max="15361" width="9.140625" style="493"/>
    <col min="15362" max="15362" width="12" style="493" customWidth="1"/>
    <col min="15363" max="15363" width="29.140625" style="493" customWidth="1"/>
    <col min="15364" max="15370" width="8.7109375" style="493" customWidth="1"/>
    <col min="15371" max="15617" width="9.140625" style="493"/>
    <col min="15618" max="15618" width="12" style="493" customWidth="1"/>
    <col min="15619" max="15619" width="29.140625" style="493" customWidth="1"/>
    <col min="15620" max="15626" width="8.7109375" style="493" customWidth="1"/>
    <col min="15627" max="15873" width="9.140625" style="493"/>
    <col min="15874" max="15874" width="12" style="493" customWidth="1"/>
    <col min="15875" max="15875" width="29.140625" style="493" customWidth="1"/>
    <col min="15876" max="15882" width="8.7109375" style="493" customWidth="1"/>
    <col min="15883" max="16129" width="9.140625" style="493"/>
    <col min="16130" max="16130" width="12" style="493" customWidth="1"/>
    <col min="16131" max="16131" width="29.140625" style="493" customWidth="1"/>
    <col min="16132" max="16138" width="8.7109375" style="493" customWidth="1"/>
    <col min="16139" max="16384" width="9.140625" style="493"/>
  </cols>
  <sheetData>
    <row r="1" spans="1:12" s="489" customFormat="1" ht="18.75" x14ac:dyDescent="0.25">
      <c r="A1" s="183" t="s">
        <v>299</v>
      </c>
      <c r="H1" s="498"/>
      <c r="I1" s="498"/>
      <c r="J1" s="498"/>
      <c r="L1" s="519"/>
    </row>
    <row r="2" spans="1:12" s="489" customFormat="1" ht="15.75" x14ac:dyDescent="0.25">
      <c r="A2" s="493"/>
      <c r="B2" s="493"/>
      <c r="C2" s="493"/>
      <c r="D2" s="493"/>
      <c r="E2" s="493"/>
      <c r="F2" s="493"/>
      <c r="G2" s="493"/>
      <c r="H2" s="498"/>
      <c r="I2" s="498"/>
      <c r="J2" s="498"/>
      <c r="L2" s="519"/>
    </row>
    <row r="3" spans="1:12" x14ac:dyDescent="0.25">
      <c r="A3" s="708" t="s">
        <v>123</v>
      </c>
      <c r="B3" s="709"/>
      <c r="C3" s="712" t="s">
        <v>124</v>
      </c>
      <c r="D3" s="702" t="s">
        <v>125</v>
      </c>
      <c r="E3" s="702" t="s">
        <v>126</v>
      </c>
      <c r="F3" s="702" t="s">
        <v>127</v>
      </c>
      <c r="G3" s="702" t="s">
        <v>128</v>
      </c>
      <c r="H3" s="702" t="s">
        <v>129</v>
      </c>
      <c r="I3" s="702" t="s">
        <v>281</v>
      </c>
      <c r="J3" s="702" t="s">
        <v>298</v>
      </c>
      <c r="K3" s="702" t="s">
        <v>130</v>
      </c>
    </row>
    <row r="4" spans="1:12" ht="19.5" customHeight="1" x14ac:dyDescent="0.25">
      <c r="A4" s="710"/>
      <c r="B4" s="711"/>
      <c r="C4" s="713"/>
      <c r="D4" s="703"/>
      <c r="E4" s="703"/>
      <c r="F4" s="703"/>
      <c r="G4" s="703"/>
      <c r="H4" s="716"/>
      <c r="I4" s="716"/>
      <c r="J4" s="716"/>
      <c r="K4" s="716"/>
    </row>
    <row r="5" spans="1:12" ht="19.5" customHeight="1" x14ac:dyDescent="0.25">
      <c r="A5" s="704" t="s">
        <v>131</v>
      </c>
      <c r="B5" s="606" t="s">
        <v>132</v>
      </c>
      <c r="C5" s="593">
        <v>38</v>
      </c>
      <c r="D5" s="593">
        <v>12</v>
      </c>
      <c r="E5" s="593">
        <v>28</v>
      </c>
      <c r="F5" s="593">
        <v>51</v>
      </c>
      <c r="G5" s="594">
        <v>49</v>
      </c>
      <c r="H5" s="593">
        <v>22</v>
      </c>
      <c r="I5" s="595">
        <v>4</v>
      </c>
      <c r="J5" s="595">
        <v>0</v>
      </c>
      <c r="K5" s="595">
        <v>204</v>
      </c>
    </row>
    <row r="6" spans="1:12" ht="18.75" customHeight="1" x14ac:dyDescent="0.25">
      <c r="A6" s="704"/>
      <c r="B6" s="607" t="s">
        <v>133</v>
      </c>
      <c r="C6" s="439">
        <v>0</v>
      </c>
      <c r="D6" s="439">
        <v>0</v>
      </c>
      <c r="E6" s="439">
        <v>0</v>
      </c>
      <c r="F6" s="439">
        <v>0</v>
      </c>
      <c r="G6" s="597">
        <v>0</v>
      </c>
      <c r="H6" s="439">
        <v>0</v>
      </c>
      <c r="I6" s="285">
        <v>0</v>
      </c>
      <c r="J6" s="285">
        <v>0</v>
      </c>
      <c r="K6" s="285">
        <v>0</v>
      </c>
    </row>
    <row r="7" spans="1:12" x14ac:dyDescent="0.25">
      <c r="A7" s="704"/>
      <c r="B7" s="607" t="s">
        <v>134</v>
      </c>
      <c r="C7" s="439">
        <v>0</v>
      </c>
      <c r="D7" s="439">
        <v>0</v>
      </c>
      <c r="E7" s="439">
        <v>19</v>
      </c>
      <c r="F7" s="439">
        <v>0</v>
      </c>
      <c r="G7" s="597">
        <v>26</v>
      </c>
      <c r="H7" s="439">
        <v>4</v>
      </c>
      <c r="I7" s="285">
        <v>0</v>
      </c>
      <c r="J7" s="285">
        <v>0</v>
      </c>
      <c r="K7" s="285">
        <v>49</v>
      </c>
    </row>
    <row r="8" spans="1:12" ht="19.5" customHeight="1" x14ac:dyDescent="0.25">
      <c r="A8" s="704"/>
      <c r="B8" s="607" t="s">
        <v>135</v>
      </c>
      <c r="C8" s="439">
        <v>0</v>
      </c>
      <c r="D8" s="439">
        <v>8</v>
      </c>
      <c r="E8" s="439">
        <v>17</v>
      </c>
      <c r="F8" s="439">
        <v>4</v>
      </c>
      <c r="G8" s="597">
        <v>24</v>
      </c>
      <c r="H8" s="439">
        <v>22</v>
      </c>
      <c r="I8" s="285">
        <v>5</v>
      </c>
      <c r="J8" s="285">
        <v>3</v>
      </c>
      <c r="K8" s="285">
        <v>83</v>
      </c>
    </row>
    <row r="9" spans="1:12" ht="19.5" customHeight="1" x14ac:dyDescent="0.25">
      <c r="A9" s="704"/>
      <c r="B9" s="608" t="s">
        <v>136</v>
      </c>
      <c r="C9" s="599">
        <v>0</v>
      </c>
      <c r="D9" s="599">
        <v>0</v>
      </c>
      <c r="E9" s="599">
        <v>0</v>
      </c>
      <c r="F9" s="599">
        <v>31</v>
      </c>
      <c r="G9" s="600">
        <v>26</v>
      </c>
      <c r="H9" s="599">
        <v>16</v>
      </c>
      <c r="I9" s="307">
        <v>27</v>
      </c>
      <c r="J9" s="307">
        <v>51</v>
      </c>
      <c r="K9" s="307">
        <v>151</v>
      </c>
    </row>
    <row r="10" spans="1:12" ht="19.5" customHeight="1" x14ac:dyDescent="0.25">
      <c r="A10" s="601"/>
      <c r="B10" s="609" t="s">
        <v>137</v>
      </c>
      <c r="C10" s="603">
        <v>38</v>
      </c>
      <c r="D10" s="603">
        <v>20</v>
      </c>
      <c r="E10" s="603">
        <v>64</v>
      </c>
      <c r="F10" s="603">
        <v>86</v>
      </c>
      <c r="G10" s="604">
        <v>125</v>
      </c>
      <c r="H10" s="603">
        <v>64</v>
      </c>
      <c r="I10" s="603">
        <v>36</v>
      </c>
      <c r="J10" s="603">
        <v>54</v>
      </c>
      <c r="K10" s="603">
        <v>487</v>
      </c>
    </row>
    <row r="11" spans="1:12" ht="19.5" customHeight="1" x14ac:dyDescent="0.25">
      <c r="A11" s="705" t="s">
        <v>138</v>
      </c>
      <c r="B11" s="607" t="s">
        <v>132</v>
      </c>
      <c r="C11" s="439">
        <v>947</v>
      </c>
      <c r="D11" s="439">
        <v>874</v>
      </c>
      <c r="E11" s="439">
        <v>925</v>
      </c>
      <c r="F11" s="439">
        <v>1411</v>
      </c>
      <c r="G11" s="597">
        <v>1143</v>
      </c>
      <c r="H11" s="593">
        <v>800</v>
      </c>
      <c r="I11" s="595">
        <v>951</v>
      </c>
      <c r="J11" s="595">
        <v>1146</v>
      </c>
      <c r="K11" s="595">
        <v>8197</v>
      </c>
    </row>
    <row r="12" spans="1:12" ht="18" customHeight="1" x14ac:dyDescent="0.25">
      <c r="A12" s="706"/>
      <c r="B12" s="607" t="s">
        <v>133</v>
      </c>
      <c r="C12" s="439">
        <v>320</v>
      </c>
      <c r="D12" s="439">
        <v>250</v>
      </c>
      <c r="E12" s="439">
        <v>185</v>
      </c>
      <c r="F12" s="439">
        <v>324</v>
      </c>
      <c r="G12" s="597">
        <v>133</v>
      </c>
      <c r="H12" s="439">
        <v>160</v>
      </c>
      <c r="I12" s="285">
        <v>202</v>
      </c>
      <c r="J12" s="285">
        <v>159</v>
      </c>
      <c r="K12" s="285">
        <v>1733</v>
      </c>
    </row>
    <row r="13" spans="1:12" x14ac:dyDescent="0.25">
      <c r="A13" s="706"/>
      <c r="B13" s="607" t="s">
        <v>134</v>
      </c>
      <c r="C13" s="439">
        <v>66</v>
      </c>
      <c r="D13" s="439">
        <v>79</v>
      </c>
      <c r="E13" s="439">
        <v>28</v>
      </c>
      <c r="F13" s="439">
        <v>102</v>
      </c>
      <c r="G13" s="597">
        <v>190</v>
      </c>
      <c r="H13" s="439">
        <v>100</v>
      </c>
      <c r="I13" s="285">
        <v>136</v>
      </c>
      <c r="J13" s="285">
        <v>129</v>
      </c>
      <c r="K13" s="285">
        <v>830</v>
      </c>
    </row>
    <row r="14" spans="1:12" ht="19.5" customHeight="1" x14ac:dyDescent="0.25">
      <c r="A14" s="706"/>
      <c r="B14" s="607" t="s">
        <v>135</v>
      </c>
      <c r="C14" s="439">
        <v>14</v>
      </c>
      <c r="D14" s="439">
        <v>81</v>
      </c>
      <c r="E14" s="439">
        <v>49</v>
      </c>
      <c r="F14" s="439">
        <v>44</v>
      </c>
      <c r="G14" s="597">
        <v>54</v>
      </c>
      <c r="H14" s="439">
        <v>50</v>
      </c>
      <c r="I14" s="285">
        <v>41</v>
      </c>
      <c r="J14" s="285">
        <v>19</v>
      </c>
      <c r="K14" s="285">
        <v>352</v>
      </c>
    </row>
    <row r="15" spans="1:12" ht="19.5" customHeight="1" x14ac:dyDescent="0.25">
      <c r="A15" s="707"/>
      <c r="B15" s="608" t="s">
        <v>136</v>
      </c>
      <c r="C15" s="599">
        <v>24</v>
      </c>
      <c r="D15" s="599">
        <v>6</v>
      </c>
      <c r="E15" s="599">
        <v>3</v>
      </c>
      <c r="F15" s="599">
        <v>0</v>
      </c>
      <c r="G15" s="600">
        <v>13</v>
      </c>
      <c r="H15" s="599">
        <v>35</v>
      </c>
      <c r="I15" s="307">
        <v>21</v>
      </c>
      <c r="J15" s="307">
        <v>0</v>
      </c>
      <c r="K15" s="307">
        <v>102</v>
      </c>
    </row>
    <row r="16" spans="1:12" ht="19.5" customHeight="1" x14ac:dyDescent="0.25">
      <c r="A16" s="605"/>
      <c r="B16" s="609" t="s">
        <v>137</v>
      </c>
      <c r="C16" s="603">
        <v>1371</v>
      </c>
      <c r="D16" s="603">
        <v>1290</v>
      </c>
      <c r="E16" s="603">
        <v>1190</v>
      </c>
      <c r="F16" s="603">
        <v>1881</v>
      </c>
      <c r="G16" s="604">
        <v>1533</v>
      </c>
      <c r="H16" s="603">
        <v>1145</v>
      </c>
      <c r="I16" s="603">
        <v>1351</v>
      </c>
      <c r="J16" s="603">
        <v>1453</v>
      </c>
      <c r="K16" s="603">
        <v>11214</v>
      </c>
    </row>
    <row r="17" spans="1:11" ht="19.5" customHeight="1" x14ac:dyDescent="0.25">
      <c r="A17" s="610"/>
      <c r="B17" s="609" t="s">
        <v>139</v>
      </c>
      <c r="C17" s="603">
        <v>1409</v>
      </c>
      <c r="D17" s="603">
        <v>1310</v>
      </c>
      <c r="E17" s="603">
        <v>1254</v>
      </c>
      <c r="F17" s="603">
        <v>1967</v>
      </c>
      <c r="G17" s="604">
        <v>1658</v>
      </c>
      <c r="H17" s="603">
        <v>1209</v>
      </c>
      <c r="I17" s="603">
        <v>1387</v>
      </c>
      <c r="J17" s="603">
        <v>1507</v>
      </c>
      <c r="K17" s="603">
        <v>11701</v>
      </c>
    </row>
    <row r="18" spans="1:11" x14ac:dyDescent="0.25">
      <c r="G18" s="717" t="s">
        <v>140</v>
      </c>
      <c r="H18" s="717"/>
      <c r="I18" s="717"/>
      <c r="J18" s="717"/>
      <c r="K18" s="717"/>
    </row>
    <row r="19" spans="1:11" x14ac:dyDescent="0.25">
      <c r="A19" s="499" t="s">
        <v>141</v>
      </c>
    </row>
    <row r="20" spans="1:11" x14ac:dyDescent="0.25">
      <c r="A20" s="314" t="s">
        <v>146</v>
      </c>
    </row>
    <row r="21" spans="1:11" x14ac:dyDescent="0.25">
      <c r="A21" s="314" t="s">
        <v>147</v>
      </c>
    </row>
    <row r="22" spans="1:11" x14ac:dyDescent="0.25">
      <c r="A22" s="499" t="s">
        <v>148</v>
      </c>
    </row>
    <row r="23" spans="1:11" x14ac:dyDescent="0.25">
      <c r="A23" s="314" t="s">
        <v>149</v>
      </c>
    </row>
    <row r="24" spans="1:11" x14ac:dyDescent="0.25">
      <c r="A24" s="314" t="s">
        <v>289</v>
      </c>
    </row>
    <row r="25" spans="1:11" x14ac:dyDescent="0.25">
      <c r="A25" s="500"/>
    </row>
    <row r="27" spans="1:11" x14ac:dyDescent="0.25">
      <c r="C27" s="497"/>
      <c r="D27" s="497"/>
      <c r="E27" s="497"/>
      <c r="F27" s="497"/>
      <c r="G27" s="497"/>
    </row>
    <row r="28" spans="1:11" x14ac:dyDescent="0.25">
      <c r="C28" s="497"/>
      <c r="D28" s="497"/>
      <c r="E28" s="497"/>
      <c r="F28" s="497"/>
      <c r="G28" s="497"/>
    </row>
    <row r="29" spans="1:11" x14ac:dyDescent="0.25">
      <c r="C29" s="497"/>
      <c r="D29" s="497"/>
      <c r="E29" s="497"/>
      <c r="F29" s="497"/>
      <c r="G29" s="497"/>
    </row>
  </sheetData>
  <mergeCells count="13">
    <mergeCell ref="K3:K4"/>
    <mergeCell ref="G18:K18"/>
    <mergeCell ref="J3:J4"/>
    <mergeCell ref="H3:H4"/>
    <mergeCell ref="I3:I4"/>
    <mergeCell ref="E3:E4"/>
    <mergeCell ref="F3:F4"/>
    <mergeCell ref="G3:G4"/>
    <mergeCell ref="A5:A9"/>
    <mergeCell ref="A11:A15"/>
    <mergeCell ref="A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86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9.140625" style="89" customWidth="1"/>
    <col min="2" max="2" width="10.140625" style="89" customWidth="1"/>
    <col min="3" max="4" width="25.7109375" style="89" customWidth="1"/>
    <col min="5" max="255" width="9.140625" style="89"/>
    <col min="256" max="256" width="9.140625" style="89" customWidth="1"/>
    <col min="257" max="257" width="10.140625" style="89" customWidth="1"/>
    <col min="258" max="260" width="25.7109375" style="89" customWidth="1"/>
    <col min="261" max="511" width="9.140625" style="89"/>
    <col min="512" max="512" width="9.140625" style="89" customWidth="1"/>
    <col min="513" max="513" width="10.140625" style="89" customWidth="1"/>
    <col min="514" max="516" width="25.7109375" style="89" customWidth="1"/>
    <col min="517" max="767" width="9.140625" style="89"/>
    <col min="768" max="768" width="9.140625" style="89" customWidth="1"/>
    <col min="769" max="769" width="10.140625" style="89" customWidth="1"/>
    <col min="770" max="772" width="25.7109375" style="89" customWidth="1"/>
    <col min="773" max="1023" width="9.140625" style="89"/>
    <col min="1024" max="1024" width="9.140625" style="89" customWidth="1"/>
    <col min="1025" max="1025" width="10.140625" style="89" customWidth="1"/>
    <col min="1026" max="1028" width="25.7109375" style="89" customWidth="1"/>
    <col min="1029" max="1279" width="9.140625" style="89"/>
    <col min="1280" max="1280" width="9.140625" style="89" customWidth="1"/>
    <col min="1281" max="1281" width="10.140625" style="89" customWidth="1"/>
    <col min="1282" max="1284" width="25.7109375" style="89" customWidth="1"/>
    <col min="1285" max="1535" width="9.140625" style="89"/>
    <col min="1536" max="1536" width="9.140625" style="89" customWidth="1"/>
    <col min="1537" max="1537" width="10.140625" style="89" customWidth="1"/>
    <col min="1538" max="1540" width="25.7109375" style="89" customWidth="1"/>
    <col min="1541" max="1791" width="9.140625" style="89"/>
    <col min="1792" max="1792" width="9.140625" style="89" customWidth="1"/>
    <col min="1793" max="1793" width="10.140625" style="89" customWidth="1"/>
    <col min="1794" max="1796" width="25.7109375" style="89" customWidth="1"/>
    <col min="1797" max="2047" width="9.140625" style="89"/>
    <col min="2048" max="2048" width="9.140625" style="89" customWidth="1"/>
    <col min="2049" max="2049" width="10.140625" style="89" customWidth="1"/>
    <col min="2050" max="2052" width="25.7109375" style="89" customWidth="1"/>
    <col min="2053" max="2303" width="9.140625" style="89"/>
    <col min="2304" max="2304" width="9.140625" style="89" customWidth="1"/>
    <col min="2305" max="2305" width="10.140625" style="89" customWidth="1"/>
    <col min="2306" max="2308" width="25.7109375" style="89" customWidth="1"/>
    <col min="2309" max="2559" width="9.140625" style="89"/>
    <col min="2560" max="2560" width="9.140625" style="89" customWidth="1"/>
    <col min="2561" max="2561" width="10.140625" style="89" customWidth="1"/>
    <col min="2562" max="2564" width="25.7109375" style="89" customWidth="1"/>
    <col min="2565" max="2815" width="9.140625" style="89"/>
    <col min="2816" max="2816" width="9.140625" style="89" customWidth="1"/>
    <col min="2817" max="2817" width="10.140625" style="89" customWidth="1"/>
    <col min="2818" max="2820" width="25.7109375" style="89" customWidth="1"/>
    <col min="2821" max="3071" width="9.140625" style="89"/>
    <col min="3072" max="3072" width="9.140625" style="89" customWidth="1"/>
    <col min="3073" max="3073" width="10.140625" style="89" customWidth="1"/>
    <col min="3074" max="3076" width="25.7109375" style="89" customWidth="1"/>
    <col min="3077" max="3327" width="9.140625" style="89"/>
    <col min="3328" max="3328" width="9.140625" style="89" customWidth="1"/>
    <col min="3329" max="3329" width="10.140625" style="89" customWidth="1"/>
    <col min="3330" max="3332" width="25.7109375" style="89" customWidth="1"/>
    <col min="3333" max="3583" width="9.140625" style="89"/>
    <col min="3584" max="3584" width="9.140625" style="89" customWidth="1"/>
    <col min="3585" max="3585" width="10.140625" style="89" customWidth="1"/>
    <col min="3586" max="3588" width="25.7109375" style="89" customWidth="1"/>
    <col min="3589" max="3839" width="9.140625" style="89"/>
    <col min="3840" max="3840" width="9.140625" style="89" customWidth="1"/>
    <col min="3841" max="3841" width="10.140625" style="89" customWidth="1"/>
    <col min="3842" max="3844" width="25.7109375" style="89" customWidth="1"/>
    <col min="3845" max="4095" width="9.140625" style="89"/>
    <col min="4096" max="4096" width="9.140625" style="89" customWidth="1"/>
    <col min="4097" max="4097" width="10.140625" style="89" customWidth="1"/>
    <col min="4098" max="4100" width="25.7109375" style="89" customWidth="1"/>
    <col min="4101" max="4351" width="9.140625" style="89"/>
    <col min="4352" max="4352" width="9.140625" style="89" customWidth="1"/>
    <col min="4353" max="4353" width="10.140625" style="89" customWidth="1"/>
    <col min="4354" max="4356" width="25.7109375" style="89" customWidth="1"/>
    <col min="4357" max="4607" width="9.140625" style="89"/>
    <col min="4608" max="4608" width="9.140625" style="89" customWidth="1"/>
    <col min="4609" max="4609" width="10.140625" style="89" customWidth="1"/>
    <col min="4610" max="4612" width="25.7109375" style="89" customWidth="1"/>
    <col min="4613" max="4863" width="9.140625" style="89"/>
    <col min="4864" max="4864" width="9.140625" style="89" customWidth="1"/>
    <col min="4865" max="4865" width="10.140625" style="89" customWidth="1"/>
    <col min="4866" max="4868" width="25.7109375" style="89" customWidth="1"/>
    <col min="4869" max="5119" width="9.140625" style="89"/>
    <col min="5120" max="5120" width="9.140625" style="89" customWidth="1"/>
    <col min="5121" max="5121" width="10.140625" style="89" customWidth="1"/>
    <col min="5122" max="5124" width="25.7109375" style="89" customWidth="1"/>
    <col min="5125" max="5375" width="9.140625" style="89"/>
    <col min="5376" max="5376" width="9.140625" style="89" customWidth="1"/>
    <col min="5377" max="5377" width="10.140625" style="89" customWidth="1"/>
    <col min="5378" max="5380" width="25.7109375" style="89" customWidth="1"/>
    <col min="5381" max="5631" width="9.140625" style="89"/>
    <col min="5632" max="5632" width="9.140625" style="89" customWidth="1"/>
    <col min="5633" max="5633" width="10.140625" style="89" customWidth="1"/>
    <col min="5634" max="5636" width="25.7109375" style="89" customWidth="1"/>
    <col min="5637" max="5887" width="9.140625" style="89"/>
    <col min="5888" max="5888" width="9.140625" style="89" customWidth="1"/>
    <col min="5889" max="5889" width="10.140625" style="89" customWidth="1"/>
    <col min="5890" max="5892" width="25.7109375" style="89" customWidth="1"/>
    <col min="5893" max="6143" width="9.140625" style="89"/>
    <col min="6144" max="6144" width="9.140625" style="89" customWidth="1"/>
    <col min="6145" max="6145" width="10.140625" style="89" customWidth="1"/>
    <col min="6146" max="6148" width="25.7109375" style="89" customWidth="1"/>
    <col min="6149" max="6399" width="9.140625" style="89"/>
    <col min="6400" max="6400" width="9.140625" style="89" customWidth="1"/>
    <col min="6401" max="6401" width="10.140625" style="89" customWidth="1"/>
    <col min="6402" max="6404" width="25.7109375" style="89" customWidth="1"/>
    <col min="6405" max="6655" width="9.140625" style="89"/>
    <col min="6656" max="6656" width="9.140625" style="89" customWidth="1"/>
    <col min="6657" max="6657" width="10.140625" style="89" customWidth="1"/>
    <col min="6658" max="6660" width="25.7109375" style="89" customWidth="1"/>
    <col min="6661" max="6911" width="9.140625" style="89"/>
    <col min="6912" max="6912" width="9.140625" style="89" customWidth="1"/>
    <col min="6913" max="6913" width="10.140625" style="89" customWidth="1"/>
    <col min="6914" max="6916" width="25.7109375" style="89" customWidth="1"/>
    <col min="6917" max="7167" width="9.140625" style="89"/>
    <col min="7168" max="7168" width="9.140625" style="89" customWidth="1"/>
    <col min="7169" max="7169" width="10.140625" style="89" customWidth="1"/>
    <col min="7170" max="7172" width="25.7109375" style="89" customWidth="1"/>
    <col min="7173" max="7423" width="9.140625" style="89"/>
    <col min="7424" max="7424" width="9.140625" style="89" customWidth="1"/>
    <col min="7425" max="7425" width="10.140625" style="89" customWidth="1"/>
    <col min="7426" max="7428" width="25.7109375" style="89" customWidth="1"/>
    <col min="7429" max="7679" width="9.140625" style="89"/>
    <col min="7680" max="7680" width="9.140625" style="89" customWidth="1"/>
    <col min="7681" max="7681" width="10.140625" style="89" customWidth="1"/>
    <col min="7682" max="7684" width="25.7109375" style="89" customWidth="1"/>
    <col min="7685" max="7935" width="9.140625" style="89"/>
    <col min="7936" max="7936" width="9.140625" style="89" customWidth="1"/>
    <col min="7937" max="7937" width="10.140625" style="89" customWidth="1"/>
    <col min="7938" max="7940" width="25.7109375" style="89" customWidth="1"/>
    <col min="7941" max="8191" width="9.140625" style="89"/>
    <col min="8192" max="8192" width="9.140625" style="89" customWidth="1"/>
    <col min="8193" max="8193" width="10.140625" style="89" customWidth="1"/>
    <col min="8194" max="8196" width="25.7109375" style="89" customWidth="1"/>
    <col min="8197" max="8447" width="9.140625" style="89"/>
    <col min="8448" max="8448" width="9.140625" style="89" customWidth="1"/>
    <col min="8449" max="8449" width="10.140625" style="89" customWidth="1"/>
    <col min="8450" max="8452" width="25.7109375" style="89" customWidth="1"/>
    <col min="8453" max="8703" width="9.140625" style="89"/>
    <col min="8704" max="8704" width="9.140625" style="89" customWidth="1"/>
    <col min="8705" max="8705" width="10.140625" style="89" customWidth="1"/>
    <col min="8706" max="8708" width="25.7109375" style="89" customWidth="1"/>
    <col min="8709" max="8959" width="9.140625" style="89"/>
    <col min="8960" max="8960" width="9.140625" style="89" customWidth="1"/>
    <col min="8961" max="8961" width="10.140625" style="89" customWidth="1"/>
    <col min="8962" max="8964" width="25.7109375" style="89" customWidth="1"/>
    <col min="8965" max="9215" width="9.140625" style="89"/>
    <col min="9216" max="9216" width="9.140625" style="89" customWidth="1"/>
    <col min="9217" max="9217" width="10.140625" style="89" customWidth="1"/>
    <col min="9218" max="9220" width="25.7109375" style="89" customWidth="1"/>
    <col min="9221" max="9471" width="9.140625" style="89"/>
    <col min="9472" max="9472" width="9.140625" style="89" customWidth="1"/>
    <col min="9473" max="9473" width="10.140625" style="89" customWidth="1"/>
    <col min="9474" max="9476" width="25.7109375" style="89" customWidth="1"/>
    <col min="9477" max="9727" width="9.140625" style="89"/>
    <col min="9728" max="9728" width="9.140625" style="89" customWidth="1"/>
    <col min="9729" max="9729" width="10.140625" style="89" customWidth="1"/>
    <col min="9730" max="9732" width="25.7109375" style="89" customWidth="1"/>
    <col min="9733" max="9983" width="9.140625" style="89"/>
    <col min="9984" max="9984" width="9.140625" style="89" customWidth="1"/>
    <col min="9985" max="9985" width="10.140625" style="89" customWidth="1"/>
    <col min="9986" max="9988" width="25.7109375" style="89" customWidth="1"/>
    <col min="9989" max="10239" width="9.140625" style="89"/>
    <col min="10240" max="10240" width="9.140625" style="89" customWidth="1"/>
    <col min="10241" max="10241" width="10.140625" style="89" customWidth="1"/>
    <col min="10242" max="10244" width="25.7109375" style="89" customWidth="1"/>
    <col min="10245" max="10495" width="9.140625" style="89"/>
    <col min="10496" max="10496" width="9.140625" style="89" customWidth="1"/>
    <col min="10497" max="10497" width="10.140625" style="89" customWidth="1"/>
    <col min="10498" max="10500" width="25.7109375" style="89" customWidth="1"/>
    <col min="10501" max="10751" width="9.140625" style="89"/>
    <col min="10752" max="10752" width="9.140625" style="89" customWidth="1"/>
    <col min="10753" max="10753" width="10.140625" style="89" customWidth="1"/>
    <col min="10754" max="10756" width="25.7109375" style="89" customWidth="1"/>
    <col min="10757" max="11007" width="9.140625" style="89"/>
    <col min="11008" max="11008" width="9.140625" style="89" customWidth="1"/>
    <col min="11009" max="11009" width="10.140625" style="89" customWidth="1"/>
    <col min="11010" max="11012" width="25.7109375" style="89" customWidth="1"/>
    <col min="11013" max="11263" width="9.140625" style="89"/>
    <col min="11264" max="11264" width="9.140625" style="89" customWidth="1"/>
    <col min="11265" max="11265" width="10.140625" style="89" customWidth="1"/>
    <col min="11266" max="11268" width="25.7109375" style="89" customWidth="1"/>
    <col min="11269" max="11519" width="9.140625" style="89"/>
    <col min="11520" max="11520" width="9.140625" style="89" customWidth="1"/>
    <col min="11521" max="11521" width="10.140625" style="89" customWidth="1"/>
    <col min="11522" max="11524" width="25.7109375" style="89" customWidth="1"/>
    <col min="11525" max="11775" width="9.140625" style="89"/>
    <col min="11776" max="11776" width="9.140625" style="89" customWidth="1"/>
    <col min="11777" max="11777" width="10.140625" style="89" customWidth="1"/>
    <col min="11778" max="11780" width="25.7109375" style="89" customWidth="1"/>
    <col min="11781" max="12031" width="9.140625" style="89"/>
    <col min="12032" max="12032" width="9.140625" style="89" customWidth="1"/>
    <col min="12033" max="12033" width="10.140625" style="89" customWidth="1"/>
    <col min="12034" max="12036" width="25.7109375" style="89" customWidth="1"/>
    <col min="12037" max="12287" width="9.140625" style="89"/>
    <col min="12288" max="12288" width="9.140625" style="89" customWidth="1"/>
    <col min="12289" max="12289" width="10.140625" style="89" customWidth="1"/>
    <col min="12290" max="12292" width="25.7109375" style="89" customWidth="1"/>
    <col min="12293" max="12543" width="9.140625" style="89"/>
    <col min="12544" max="12544" width="9.140625" style="89" customWidth="1"/>
    <col min="12545" max="12545" width="10.140625" style="89" customWidth="1"/>
    <col min="12546" max="12548" width="25.7109375" style="89" customWidth="1"/>
    <col min="12549" max="12799" width="9.140625" style="89"/>
    <col min="12800" max="12800" width="9.140625" style="89" customWidth="1"/>
    <col min="12801" max="12801" width="10.140625" style="89" customWidth="1"/>
    <col min="12802" max="12804" width="25.7109375" style="89" customWidth="1"/>
    <col min="12805" max="13055" width="9.140625" style="89"/>
    <col min="13056" max="13056" width="9.140625" style="89" customWidth="1"/>
    <col min="13057" max="13057" width="10.140625" style="89" customWidth="1"/>
    <col min="13058" max="13060" width="25.7109375" style="89" customWidth="1"/>
    <col min="13061" max="13311" width="9.140625" style="89"/>
    <col min="13312" max="13312" width="9.140625" style="89" customWidth="1"/>
    <col min="13313" max="13313" width="10.140625" style="89" customWidth="1"/>
    <col min="13314" max="13316" width="25.7109375" style="89" customWidth="1"/>
    <col min="13317" max="13567" width="9.140625" style="89"/>
    <col min="13568" max="13568" width="9.140625" style="89" customWidth="1"/>
    <col min="13569" max="13569" width="10.140625" style="89" customWidth="1"/>
    <col min="13570" max="13572" width="25.7109375" style="89" customWidth="1"/>
    <col min="13573" max="13823" width="9.140625" style="89"/>
    <col min="13824" max="13824" width="9.140625" style="89" customWidth="1"/>
    <col min="13825" max="13825" width="10.140625" style="89" customWidth="1"/>
    <col min="13826" max="13828" width="25.7109375" style="89" customWidth="1"/>
    <col min="13829" max="14079" width="9.140625" style="89"/>
    <col min="14080" max="14080" width="9.140625" style="89" customWidth="1"/>
    <col min="14081" max="14081" width="10.140625" style="89" customWidth="1"/>
    <col min="14082" max="14084" width="25.7109375" style="89" customWidth="1"/>
    <col min="14085" max="14335" width="9.140625" style="89"/>
    <col min="14336" max="14336" width="9.140625" style="89" customWidth="1"/>
    <col min="14337" max="14337" width="10.140625" style="89" customWidth="1"/>
    <col min="14338" max="14340" width="25.7109375" style="89" customWidth="1"/>
    <col min="14341" max="14591" width="9.140625" style="89"/>
    <col min="14592" max="14592" width="9.140625" style="89" customWidth="1"/>
    <col min="14593" max="14593" width="10.140625" style="89" customWidth="1"/>
    <col min="14594" max="14596" width="25.7109375" style="89" customWidth="1"/>
    <col min="14597" max="14847" width="9.140625" style="89"/>
    <col min="14848" max="14848" width="9.140625" style="89" customWidth="1"/>
    <col min="14849" max="14849" width="10.140625" style="89" customWidth="1"/>
    <col min="14850" max="14852" width="25.7109375" style="89" customWidth="1"/>
    <col min="14853" max="15103" width="9.140625" style="89"/>
    <col min="15104" max="15104" width="9.140625" style="89" customWidth="1"/>
    <col min="15105" max="15105" width="10.140625" style="89" customWidth="1"/>
    <col min="15106" max="15108" width="25.7109375" style="89" customWidth="1"/>
    <col min="15109" max="15359" width="9.140625" style="89"/>
    <col min="15360" max="15360" width="9.140625" style="89" customWidth="1"/>
    <col min="15361" max="15361" width="10.140625" style="89" customWidth="1"/>
    <col min="15362" max="15364" width="25.7109375" style="89" customWidth="1"/>
    <col min="15365" max="15615" width="9.140625" style="89"/>
    <col min="15616" max="15616" width="9.140625" style="89" customWidth="1"/>
    <col min="15617" max="15617" width="10.140625" style="89" customWidth="1"/>
    <col min="15618" max="15620" width="25.7109375" style="89" customWidth="1"/>
    <col min="15621" max="15871" width="9.140625" style="89"/>
    <col min="15872" max="15872" width="9.140625" style="89" customWidth="1"/>
    <col min="15873" max="15873" width="10.140625" style="89" customWidth="1"/>
    <col min="15874" max="15876" width="25.7109375" style="89" customWidth="1"/>
    <col min="15877" max="16127" width="9.140625" style="89"/>
    <col min="16128" max="16128" width="9.140625" style="89" customWidth="1"/>
    <col min="16129" max="16129" width="10.140625" style="89" customWidth="1"/>
    <col min="16130" max="16132" width="25.7109375" style="89" customWidth="1"/>
    <col min="16133" max="16384" width="9.140625" style="89"/>
  </cols>
  <sheetData>
    <row r="1" spans="1:11" s="187" customFormat="1" ht="21" customHeight="1" x14ac:dyDescent="0.25">
      <c r="A1" s="185" t="s">
        <v>282</v>
      </c>
      <c r="B1" s="186"/>
      <c r="C1" s="186"/>
      <c r="D1" s="162"/>
      <c r="E1" s="162"/>
      <c r="F1" s="162"/>
      <c r="G1" s="162"/>
    </row>
    <row r="2" spans="1:11" s="187" customFormat="1" ht="21" customHeight="1" x14ac:dyDescent="0.25">
      <c r="A2" s="185" t="s">
        <v>307</v>
      </c>
      <c r="B2" s="186"/>
      <c r="C2" s="186"/>
      <c r="D2" s="162"/>
      <c r="E2" s="162"/>
      <c r="F2" s="162"/>
      <c r="G2" s="162"/>
    </row>
    <row r="3" spans="1:11" ht="12" customHeight="1" x14ac:dyDescent="0.2">
      <c r="A3" s="425" t="s">
        <v>318</v>
      </c>
      <c r="B3" s="424"/>
      <c r="C3" s="424"/>
      <c r="D3" s="20"/>
      <c r="E3" s="20"/>
      <c r="F3" s="20"/>
      <c r="G3" s="20"/>
    </row>
    <row r="4" spans="1:11" ht="7.5" customHeight="1" x14ac:dyDescent="0.2">
      <c r="A4" s="188"/>
      <c r="B4" s="20"/>
      <c r="C4" s="189"/>
      <c r="D4" s="190"/>
      <c r="E4" s="169"/>
      <c r="F4" s="169"/>
      <c r="G4" s="169"/>
      <c r="H4" s="191"/>
      <c r="I4" s="191"/>
      <c r="J4" s="191"/>
    </row>
    <row r="5" spans="1:11" ht="25.5" x14ac:dyDescent="0.2">
      <c r="A5" s="718" t="s">
        <v>150</v>
      </c>
      <c r="B5" s="719"/>
      <c r="C5" s="192" t="s">
        <v>358</v>
      </c>
      <c r="D5" s="193" t="s">
        <v>151</v>
      </c>
      <c r="E5" s="169"/>
      <c r="F5" s="169"/>
      <c r="G5" s="169"/>
      <c r="H5" s="191"/>
      <c r="I5" s="191"/>
      <c r="J5" s="191"/>
    </row>
    <row r="6" spans="1:11" ht="7.5" customHeight="1" x14ac:dyDescent="0.2">
      <c r="A6" s="194"/>
      <c r="B6" s="194"/>
      <c r="C6" s="195"/>
      <c r="D6" s="20"/>
      <c r="E6" s="196"/>
      <c r="F6" s="196"/>
      <c r="G6" s="197"/>
      <c r="H6" s="198"/>
      <c r="I6" s="199"/>
      <c r="J6" s="199"/>
      <c r="K6" s="191"/>
    </row>
    <row r="7" spans="1:11" ht="20.100000000000001" customHeight="1" x14ac:dyDescent="0.2">
      <c r="A7" s="200">
        <v>2005</v>
      </c>
      <c r="B7" s="201" t="s">
        <v>152</v>
      </c>
      <c r="C7" s="202">
        <v>184.575311453659</v>
      </c>
      <c r="D7" s="203">
        <v>1.8561903294511441E-2</v>
      </c>
      <c r="E7" s="197"/>
      <c r="F7" s="204"/>
      <c r="G7" s="205"/>
      <c r="H7" s="206"/>
      <c r="I7" s="206"/>
      <c r="J7" s="207"/>
      <c r="K7" s="191"/>
    </row>
    <row r="8" spans="1:11" ht="20.100000000000001" customHeight="1" x14ac:dyDescent="0.2">
      <c r="A8" s="208"/>
      <c r="B8" s="201" t="s">
        <v>153</v>
      </c>
      <c r="C8" s="209">
        <v>196.24293071278001</v>
      </c>
      <c r="D8" s="210">
        <v>6.3213325591761932E-2</v>
      </c>
      <c r="E8" s="197"/>
      <c r="F8" s="204"/>
      <c r="G8" s="205"/>
      <c r="H8" s="206"/>
      <c r="I8" s="206"/>
      <c r="J8" s="207"/>
      <c r="K8" s="191"/>
    </row>
    <row r="9" spans="1:11" ht="20.100000000000001" customHeight="1" x14ac:dyDescent="0.2">
      <c r="A9" s="208"/>
      <c r="B9" s="201" t="s">
        <v>154</v>
      </c>
      <c r="C9" s="209">
        <v>199.94269019817801</v>
      </c>
      <c r="D9" s="210">
        <v>1.8852956750900499E-2</v>
      </c>
      <c r="E9" s="197"/>
      <c r="F9" s="204"/>
      <c r="G9" s="205"/>
      <c r="H9" s="206"/>
      <c r="I9" s="206"/>
      <c r="J9" s="207"/>
      <c r="K9" s="191"/>
    </row>
    <row r="10" spans="1:11" ht="20.100000000000001" customHeight="1" x14ac:dyDescent="0.2">
      <c r="A10" s="208"/>
      <c r="B10" s="201" t="s">
        <v>155</v>
      </c>
      <c r="C10" s="209">
        <v>184.58156868952099</v>
      </c>
      <c r="D10" s="210">
        <v>-7.6827622422362504E-2</v>
      </c>
      <c r="E10" s="197"/>
      <c r="F10" s="204"/>
      <c r="G10" s="211"/>
      <c r="H10" s="206"/>
      <c r="I10" s="206"/>
      <c r="J10" s="207"/>
      <c r="K10" s="191"/>
    </row>
    <row r="11" spans="1:11" ht="20.100000000000001" customHeight="1" x14ac:dyDescent="0.2">
      <c r="A11" s="208"/>
      <c r="B11" s="201"/>
      <c r="C11" s="209"/>
      <c r="D11" s="210"/>
      <c r="E11" s="197"/>
      <c r="F11" s="204"/>
      <c r="G11" s="205"/>
      <c r="H11" s="206"/>
      <c r="I11" s="206"/>
      <c r="J11" s="207"/>
      <c r="K11" s="191"/>
    </row>
    <row r="12" spans="1:11" ht="20.100000000000001" customHeight="1" x14ac:dyDescent="0.2">
      <c r="A12" s="200">
        <v>2006</v>
      </c>
      <c r="B12" s="201" t="s">
        <v>152</v>
      </c>
      <c r="C12" s="209">
        <v>209.53719773442799</v>
      </c>
      <c r="D12" s="210">
        <v>0.13520108872237455</v>
      </c>
      <c r="E12" s="197"/>
      <c r="F12" s="204"/>
      <c r="G12" s="205"/>
      <c r="H12" s="206"/>
      <c r="I12" s="206"/>
      <c r="J12" s="207"/>
      <c r="K12" s="191"/>
    </row>
    <row r="13" spans="1:11" ht="20.100000000000001" customHeight="1" x14ac:dyDescent="0.2">
      <c r="A13" s="208"/>
      <c r="B13" s="201" t="s">
        <v>153</v>
      </c>
      <c r="C13" s="209">
        <v>195.037085395617</v>
      </c>
      <c r="D13" s="210">
        <v>-6.9200659814057222E-2</v>
      </c>
      <c r="E13" s="197"/>
      <c r="F13" s="204"/>
      <c r="G13" s="205"/>
      <c r="H13" s="206"/>
      <c r="I13" s="206"/>
      <c r="J13" s="207"/>
      <c r="K13" s="191"/>
    </row>
    <row r="14" spans="1:11" ht="20.100000000000001" customHeight="1" x14ac:dyDescent="0.2">
      <c r="A14" s="208"/>
      <c r="B14" s="201" t="s">
        <v>154</v>
      </c>
      <c r="C14" s="209">
        <v>197.559646299695</v>
      </c>
      <c r="D14" s="210">
        <v>1.2933750004319407E-2</v>
      </c>
      <c r="E14" s="197"/>
      <c r="F14" s="204"/>
      <c r="G14" s="205"/>
      <c r="H14" s="206"/>
      <c r="I14" s="206"/>
      <c r="J14" s="207"/>
      <c r="K14" s="191"/>
    </row>
    <row r="15" spans="1:11" ht="20.100000000000001" customHeight="1" x14ac:dyDescent="0.2">
      <c r="A15" s="208"/>
      <c r="B15" s="201" t="s">
        <v>155</v>
      </c>
      <c r="C15" s="209">
        <v>207.93213087483599</v>
      </c>
      <c r="D15" s="210">
        <v>5.2503052973713493E-2</v>
      </c>
      <c r="E15" s="197"/>
      <c r="F15" s="204"/>
      <c r="G15" s="211"/>
      <c r="H15" s="206"/>
      <c r="I15" s="206"/>
      <c r="J15" s="207"/>
      <c r="K15" s="191"/>
    </row>
    <row r="16" spans="1:11" ht="20.100000000000001" customHeight="1" x14ac:dyDescent="0.2">
      <c r="A16" s="208"/>
      <c r="B16" s="201"/>
      <c r="C16" s="209"/>
      <c r="D16" s="210"/>
      <c r="E16" s="197"/>
      <c r="F16" s="204"/>
      <c r="G16" s="205"/>
      <c r="H16" s="206"/>
      <c r="I16" s="206"/>
      <c r="J16" s="207"/>
      <c r="K16" s="191"/>
    </row>
    <row r="17" spans="1:11" ht="20.100000000000001" customHeight="1" x14ac:dyDescent="0.2">
      <c r="A17" s="200">
        <v>2007</v>
      </c>
      <c r="B17" s="201" t="s">
        <v>152</v>
      </c>
      <c r="C17" s="209">
        <v>208.882643324833</v>
      </c>
      <c r="D17" s="210">
        <v>4.5712629693059042E-3</v>
      </c>
      <c r="E17" s="197"/>
      <c r="F17" s="204"/>
      <c r="G17" s="205"/>
      <c r="H17" s="206"/>
      <c r="I17" s="206"/>
      <c r="J17" s="207"/>
      <c r="K17" s="191"/>
    </row>
    <row r="18" spans="1:11" ht="20.100000000000001" customHeight="1" x14ac:dyDescent="0.2">
      <c r="A18" s="208"/>
      <c r="B18" s="201" t="s">
        <v>153</v>
      </c>
      <c r="C18" s="209">
        <v>198.116966964445</v>
      </c>
      <c r="D18" s="210">
        <v>-5.1539353337492558E-2</v>
      </c>
      <c r="E18" s="197"/>
      <c r="F18" s="204"/>
      <c r="G18" s="205"/>
      <c r="H18" s="206"/>
      <c r="I18" s="206"/>
      <c r="J18" s="207"/>
      <c r="K18" s="191"/>
    </row>
    <row r="19" spans="1:11" ht="20.100000000000001" customHeight="1" x14ac:dyDescent="0.2">
      <c r="A19" s="208"/>
      <c r="B19" s="201" t="s">
        <v>154</v>
      </c>
      <c r="C19" s="209">
        <v>181.95250959168899</v>
      </c>
      <c r="D19" s="210">
        <v>-8.1590474659633538E-2</v>
      </c>
      <c r="E19" s="197"/>
      <c r="F19" s="204"/>
      <c r="G19" s="205"/>
      <c r="H19" s="206"/>
      <c r="I19" s="206"/>
      <c r="J19" s="207"/>
      <c r="K19" s="191"/>
    </row>
    <row r="20" spans="1:11" ht="20.100000000000001" customHeight="1" x14ac:dyDescent="0.2">
      <c r="A20" s="208"/>
      <c r="B20" s="201" t="s">
        <v>155</v>
      </c>
      <c r="C20" s="209">
        <v>171.11305533697001</v>
      </c>
      <c r="D20" s="210">
        <v>-5.9572985715026922E-2</v>
      </c>
      <c r="E20" s="197"/>
      <c r="F20" s="204"/>
      <c r="G20" s="211"/>
      <c r="H20" s="206"/>
      <c r="I20" s="206"/>
      <c r="J20" s="207"/>
      <c r="K20" s="191"/>
    </row>
    <row r="21" spans="1:11" ht="20.100000000000001" customHeight="1" x14ac:dyDescent="0.2">
      <c r="A21" s="208"/>
      <c r="B21" s="201"/>
      <c r="C21" s="209"/>
      <c r="D21" s="210"/>
      <c r="E21" s="197"/>
      <c r="F21" s="204"/>
      <c r="G21" s="205"/>
      <c r="H21" s="206"/>
      <c r="I21" s="206"/>
      <c r="J21" s="207"/>
      <c r="K21" s="191"/>
    </row>
    <row r="22" spans="1:11" ht="20.100000000000001" customHeight="1" x14ac:dyDescent="0.2">
      <c r="A22" s="200">
        <v>2008</v>
      </c>
      <c r="B22" s="201" t="s">
        <v>152</v>
      </c>
      <c r="C22" s="209">
        <v>163.84102627027499</v>
      </c>
      <c r="D22" s="210">
        <v>-4.2498388287055773E-2</v>
      </c>
      <c r="E22" s="197"/>
      <c r="F22" s="204"/>
      <c r="G22" s="205"/>
      <c r="H22" s="206"/>
      <c r="I22" s="206"/>
      <c r="J22" s="207"/>
      <c r="K22" s="191"/>
    </row>
    <row r="23" spans="1:11" ht="20.100000000000001" customHeight="1" x14ac:dyDescent="0.2">
      <c r="A23" s="208"/>
      <c r="B23" s="201" t="s">
        <v>153</v>
      </c>
      <c r="C23" s="209">
        <v>160.65965297982001</v>
      </c>
      <c r="D23" s="210">
        <v>-1.9417439959189077E-2</v>
      </c>
      <c r="E23" s="197"/>
      <c r="F23" s="204"/>
      <c r="G23" s="205"/>
      <c r="H23" s="206"/>
      <c r="I23" s="206"/>
      <c r="J23" s="207"/>
      <c r="K23" s="191"/>
    </row>
    <row r="24" spans="1:11" ht="20.100000000000001" customHeight="1" x14ac:dyDescent="0.2">
      <c r="A24" s="208"/>
      <c r="B24" s="201" t="s">
        <v>154</v>
      </c>
      <c r="C24" s="209">
        <v>136.33440170658599</v>
      </c>
      <c r="D24" s="210">
        <v>-0.15140858841696514</v>
      </c>
      <c r="E24" s="197"/>
      <c r="F24" s="204"/>
      <c r="G24" s="205"/>
      <c r="H24" s="206"/>
      <c r="I24" s="206"/>
      <c r="J24" s="207"/>
      <c r="K24" s="191"/>
    </row>
    <row r="25" spans="1:11" ht="20.100000000000001" customHeight="1" x14ac:dyDescent="0.2">
      <c r="A25" s="208"/>
      <c r="B25" s="201" t="s">
        <v>155</v>
      </c>
      <c r="C25" s="209">
        <v>131.28378600059901</v>
      </c>
      <c r="D25" s="210">
        <v>-3.7045790664462952E-2</v>
      </c>
      <c r="E25" s="197"/>
      <c r="F25" s="204"/>
      <c r="G25" s="211"/>
      <c r="H25" s="206"/>
      <c r="I25" s="206"/>
      <c r="J25" s="207"/>
      <c r="K25" s="191"/>
    </row>
    <row r="26" spans="1:11" ht="20.100000000000001" customHeight="1" x14ac:dyDescent="0.2">
      <c r="A26" s="208"/>
      <c r="B26" s="201"/>
      <c r="C26" s="209"/>
      <c r="D26" s="210"/>
      <c r="E26" s="197"/>
      <c r="F26" s="204"/>
      <c r="G26" s="205"/>
      <c r="H26" s="206"/>
      <c r="I26" s="206"/>
      <c r="J26" s="207"/>
      <c r="K26" s="191"/>
    </row>
    <row r="27" spans="1:11" ht="20.100000000000001" customHeight="1" x14ac:dyDescent="0.2">
      <c r="A27" s="200">
        <v>2009</v>
      </c>
      <c r="B27" s="201" t="s">
        <v>152</v>
      </c>
      <c r="C27" s="209">
        <v>130.28284247823601</v>
      </c>
      <c r="D27" s="210">
        <v>-7.6242737420631297E-3</v>
      </c>
      <c r="E27" s="197"/>
      <c r="F27" s="204"/>
      <c r="G27" s="205"/>
      <c r="H27" s="206"/>
      <c r="I27" s="206"/>
      <c r="J27" s="207"/>
      <c r="K27" s="191"/>
    </row>
    <row r="28" spans="1:11" ht="20.100000000000001" customHeight="1" x14ac:dyDescent="0.2">
      <c r="A28" s="208"/>
      <c r="B28" s="201" t="s">
        <v>153</v>
      </c>
      <c r="C28" s="209">
        <v>135.87122232463901</v>
      </c>
      <c r="D28" s="210">
        <v>4.2894211855536928E-2</v>
      </c>
      <c r="E28" s="197"/>
      <c r="F28" s="204"/>
      <c r="G28" s="205"/>
      <c r="H28" s="206"/>
      <c r="I28" s="206"/>
      <c r="J28" s="207"/>
      <c r="K28" s="191"/>
    </row>
    <row r="29" spans="1:11" ht="20.100000000000001" customHeight="1" x14ac:dyDescent="0.2">
      <c r="A29" s="208"/>
      <c r="B29" s="201" t="s">
        <v>154</v>
      </c>
      <c r="C29" s="209">
        <v>141.73325390762</v>
      </c>
      <c r="D29" s="210">
        <v>4.3144026252849597E-2</v>
      </c>
      <c r="E29" s="197"/>
      <c r="F29" s="204"/>
      <c r="G29" s="205"/>
      <c r="H29" s="206"/>
      <c r="I29" s="206"/>
      <c r="J29" s="207"/>
      <c r="K29" s="191"/>
    </row>
    <row r="30" spans="1:11" ht="20.100000000000001" customHeight="1" x14ac:dyDescent="0.2">
      <c r="A30" s="208"/>
      <c r="B30" s="201" t="s">
        <v>155</v>
      </c>
      <c r="C30" s="209">
        <v>133.42381216859499</v>
      </c>
      <c r="D30" s="210">
        <v>-5.862732640316716E-2</v>
      </c>
      <c r="E30" s="197"/>
      <c r="F30" s="204"/>
      <c r="G30" s="211"/>
      <c r="H30" s="206"/>
      <c r="I30" s="206"/>
      <c r="J30" s="207"/>
      <c r="K30" s="191"/>
    </row>
    <row r="31" spans="1:11" ht="20.100000000000001" customHeight="1" x14ac:dyDescent="0.2">
      <c r="A31" s="208"/>
      <c r="B31" s="201"/>
      <c r="C31" s="209"/>
      <c r="D31" s="210"/>
      <c r="E31" s="197"/>
      <c r="F31" s="204"/>
      <c r="G31" s="205"/>
      <c r="H31" s="206"/>
      <c r="I31" s="206"/>
      <c r="J31" s="207"/>
      <c r="K31" s="191"/>
    </row>
    <row r="32" spans="1:11" ht="20.100000000000001" customHeight="1" x14ac:dyDescent="0.2">
      <c r="A32" s="200">
        <v>2010</v>
      </c>
      <c r="B32" s="201" t="s">
        <v>152</v>
      </c>
      <c r="C32" s="209">
        <v>133.248868633022</v>
      </c>
      <c r="D32" s="210">
        <v>-1.3111867569181234E-3</v>
      </c>
      <c r="E32" s="197"/>
      <c r="F32" s="204"/>
      <c r="G32" s="205"/>
      <c r="H32" s="206"/>
      <c r="I32" s="206"/>
      <c r="J32" s="207"/>
      <c r="K32" s="191"/>
    </row>
    <row r="33" spans="1:11" ht="20.100000000000001" customHeight="1" x14ac:dyDescent="0.2">
      <c r="A33" s="208"/>
      <c r="B33" s="201" t="s">
        <v>153</v>
      </c>
      <c r="C33" s="209">
        <v>128.878761286675</v>
      </c>
      <c r="D33" s="210">
        <v>-3.2796581248150193E-2</v>
      </c>
      <c r="E33" s="197"/>
      <c r="F33" s="204"/>
      <c r="G33" s="205"/>
      <c r="H33" s="206"/>
      <c r="I33" s="206"/>
      <c r="J33" s="207"/>
      <c r="K33" s="191"/>
    </row>
    <row r="34" spans="1:11" ht="20.100000000000001" customHeight="1" x14ac:dyDescent="0.2">
      <c r="A34" s="208"/>
      <c r="B34" s="201" t="s">
        <v>154</v>
      </c>
      <c r="C34" s="209">
        <v>126.287062874672</v>
      </c>
      <c r="D34" s="210">
        <v>-2.0109585055974294E-2</v>
      </c>
      <c r="E34" s="197"/>
      <c r="F34" s="204"/>
      <c r="G34" s="205"/>
      <c r="H34" s="206"/>
      <c r="I34" s="206"/>
      <c r="J34" s="207"/>
      <c r="K34" s="191"/>
    </row>
    <row r="35" spans="1:11" ht="20.100000000000001" customHeight="1" x14ac:dyDescent="0.2">
      <c r="A35" s="208"/>
      <c r="B35" s="201" t="s">
        <v>155</v>
      </c>
      <c r="C35" s="209">
        <v>118.011231499782</v>
      </c>
      <c r="D35" s="210">
        <v>-6.5531901578097393E-2</v>
      </c>
      <c r="E35" s="197"/>
      <c r="F35" s="204"/>
      <c r="G35" s="211"/>
      <c r="H35" s="206"/>
      <c r="I35" s="206"/>
      <c r="J35" s="207"/>
      <c r="K35" s="191"/>
    </row>
    <row r="36" spans="1:11" ht="20.100000000000001" customHeight="1" x14ac:dyDescent="0.2">
      <c r="A36" s="208"/>
      <c r="B36" s="201"/>
      <c r="C36" s="209"/>
      <c r="D36" s="210"/>
      <c r="E36" s="197"/>
      <c r="F36" s="204"/>
      <c r="G36" s="205"/>
      <c r="H36" s="206"/>
      <c r="I36" s="206"/>
      <c r="J36" s="207"/>
      <c r="K36" s="191"/>
    </row>
    <row r="37" spans="1:11" ht="20.100000000000001" customHeight="1" x14ac:dyDescent="0.2">
      <c r="A37" s="200">
        <v>2011</v>
      </c>
      <c r="B37" s="201" t="s">
        <v>152</v>
      </c>
      <c r="C37" s="209">
        <v>101.306210152631</v>
      </c>
      <c r="D37" s="210">
        <v>-0.14155450404889522</v>
      </c>
      <c r="E37" s="197"/>
      <c r="F37" s="204"/>
      <c r="G37" s="211"/>
      <c r="H37" s="206"/>
      <c r="I37" s="206"/>
      <c r="J37" s="207"/>
      <c r="K37" s="191"/>
    </row>
    <row r="38" spans="1:11" ht="20.100000000000001" customHeight="1" x14ac:dyDescent="0.2">
      <c r="A38" s="208"/>
      <c r="B38" s="175" t="s">
        <v>153</v>
      </c>
      <c r="C38" s="209">
        <v>98.989280984567998</v>
      </c>
      <c r="D38" s="210">
        <v>-2.2870554179968264E-2</v>
      </c>
      <c r="E38" s="197"/>
      <c r="F38" s="204"/>
      <c r="G38" s="211"/>
      <c r="H38" s="206"/>
      <c r="I38" s="206"/>
      <c r="J38" s="207"/>
      <c r="K38" s="191"/>
    </row>
    <row r="39" spans="1:11" ht="20.100000000000001" customHeight="1" x14ac:dyDescent="0.2">
      <c r="A39" s="208"/>
      <c r="B39" s="201" t="s">
        <v>154</v>
      </c>
      <c r="C39" s="209">
        <v>94.124177285830598</v>
      </c>
      <c r="D39" s="210">
        <v>-4.9147782975571354E-2</v>
      </c>
      <c r="E39" s="197"/>
      <c r="F39" s="204"/>
      <c r="G39" s="211"/>
      <c r="H39" s="206"/>
      <c r="I39" s="206"/>
      <c r="J39" s="207"/>
      <c r="K39" s="191"/>
    </row>
    <row r="40" spans="1:11" ht="20.100000000000001" customHeight="1" x14ac:dyDescent="0.2">
      <c r="A40" s="208"/>
      <c r="B40" s="201" t="s">
        <v>155</v>
      </c>
      <c r="C40" s="209">
        <v>96.809425878569002</v>
      </c>
      <c r="D40" s="210">
        <v>2.8528786866141773E-2</v>
      </c>
      <c r="E40" s="197"/>
      <c r="F40" s="204"/>
      <c r="G40" s="211"/>
      <c r="H40" s="206"/>
      <c r="I40" s="206"/>
      <c r="J40" s="207"/>
      <c r="K40" s="191"/>
    </row>
    <row r="41" spans="1:11" ht="20.100000000000001" customHeight="1" x14ac:dyDescent="0.2">
      <c r="A41" s="208"/>
      <c r="B41" s="201"/>
      <c r="C41" s="209"/>
      <c r="D41" s="210"/>
      <c r="E41" s="197"/>
      <c r="F41" s="204"/>
      <c r="G41" s="211"/>
      <c r="H41" s="206"/>
      <c r="I41" s="206"/>
      <c r="J41" s="207"/>
      <c r="K41" s="191"/>
    </row>
    <row r="42" spans="1:11" ht="20.100000000000001" customHeight="1" x14ac:dyDescent="0.2">
      <c r="A42" s="200">
        <v>2012</v>
      </c>
      <c r="B42" s="175" t="s">
        <v>152</v>
      </c>
      <c r="C42" s="209">
        <v>90.160549604866702</v>
      </c>
      <c r="D42" s="210">
        <v>-6.8680050659965561E-2</v>
      </c>
      <c r="E42" s="197"/>
      <c r="F42" s="204"/>
      <c r="G42" s="205"/>
      <c r="H42" s="206"/>
      <c r="I42" s="206"/>
      <c r="J42" s="207"/>
      <c r="K42" s="191"/>
    </row>
    <row r="43" spans="1:11" ht="20.100000000000001" customHeight="1" x14ac:dyDescent="0.2">
      <c r="A43" s="208"/>
      <c r="B43" s="175" t="s">
        <v>153</v>
      </c>
      <c r="C43" s="209">
        <v>81.847709790205698</v>
      </c>
      <c r="D43" s="210">
        <v>-9.220041194394285E-2</v>
      </c>
      <c r="E43" s="197"/>
      <c r="F43" s="204"/>
      <c r="G43" s="211"/>
      <c r="H43" s="206"/>
      <c r="I43" s="206"/>
      <c r="J43" s="207"/>
      <c r="K43" s="191"/>
    </row>
    <row r="44" spans="1:11" ht="20.100000000000001" customHeight="1" x14ac:dyDescent="0.2">
      <c r="A44" s="208"/>
      <c r="B44" s="175" t="s">
        <v>154</v>
      </c>
      <c r="C44" s="209">
        <v>83.213253962580396</v>
      </c>
      <c r="D44" s="210">
        <v>1.6683963129510867E-2</v>
      </c>
      <c r="E44" s="197"/>
      <c r="F44" s="204"/>
      <c r="G44" s="211"/>
      <c r="H44" s="206"/>
      <c r="I44" s="206"/>
      <c r="J44" s="207"/>
      <c r="K44" s="191"/>
    </row>
    <row r="45" spans="1:11" ht="20.100000000000001" customHeight="1" x14ac:dyDescent="0.2">
      <c r="A45" s="208"/>
      <c r="B45" s="201" t="s">
        <v>155</v>
      </c>
      <c r="C45" s="209">
        <v>84.774161603954695</v>
      </c>
      <c r="D45" s="210">
        <v>1.8757920968650182E-2</v>
      </c>
      <c r="E45" s="197"/>
      <c r="F45" s="204"/>
      <c r="G45" s="211"/>
      <c r="H45" s="206"/>
      <c r="I45" s="206"/>
      <c r="J45" s="207"/>
      <c r="K45" s="191"/>
    </row>
    <row r="46" spans="1:11" ht="20.100000000000001" customHeight="1" x14ac:dyDescent="0.2">
      <c r="A46" s="208"/>
      <c r="B46" s="201"/>
      <c r="C46" s="209"/>
      <c r="D46" s="210"/>
      <c r="E46" s="197"/>
      <c r="F46" s="204"/>
      <c r="G46" s="211"/>
      <c r="H46" s="206"/>
      <c r="I46" s="206"/>
      <c r="J46" s="207"/>
      <c r="K46" s="191"/>
    </row>
    <row r="47" spans="1:11" ht="20.100000000000001" customHeight="1" x14ac:dyDescent="0.2">
      <c r="A47" s="208">
        <v>2013</v>
      </c>
      <c r="B47" s="201" t="s">
        <v>152</v>
      </c>
      <c r="C47" s="209">
        <v>86.474670354829598</v>
      </c>
      <c r="D47" s="210">
        <v>2.0059281256230962E-2</v>
      </c>
      <c r="E47" s="197"/>
      <c r="F47" s="204"/>
      <c r="G47" s="211"/>
      <c r="H47" s="206"/>
      <c r="I47" s="206"/>
      <c r="J47" s="207"/>
      <c r="K47" s="191"/>
    </row>
    <row r="48" spans="1:11" ht="20.100000000000001" customHeight="1" x14ac:dyDescent="0.2">
      <c r="A48" s="208"/>
      <c r="B48" s="201" t="s">
        <v>153</v>
      </c>
      <c r="C48" s="209">
        <v>82.2636310613386</v>
      </c>
      <c r="D48" s="210">
        <v>-4.8696794982992522E-2</v>
      </c>
      <c r="E48" s="197"/>
      <c r="F48" s="204"/>
      <c r="G48" s="211"/>
      <c r="H48" s="206"/>
      <c r="I48" s="206"/>
      <c r="J48" s="207"/>
      <c r="K48" s="191"/>
    </row>
    <row r="49" spans="1:11" ht="20.100000000000001" customHeight="1" x14ac:dyDescent="0.2">
      <c r="A49" s="208"/>
      <c r="B49" s="175" t="s">
        <v>154</v>
      </c>
      <c r="C49" s="209">
        <v>81.701925462550605</v>
      </c>
      <c r="D49" s="210">
        <v>-6.8281157972369102E-3</v>
      </c>
      <c r="E49" s="197"/>
      <c r="F49" s="204"/>
      <c r="G49" s="211"/>
      <c r="H49" s="206"/>
      <c r="I49" s="206"/>
      <c r="J49" s="207"/>
      <c r="K49" s="191"/>
    </row>
    <row r="50" spans="1:11" ht="20.100000000000001" customHeight="1" x14ac:dyDescent="0.2">
      <c r="A50" s="208"/>
      <c r="B50" s="175" t="s">
        <v>156</v>
      </c>
      <c r="C50" s="209">
        <v>75.699195482720896</v>
      </c>
      <c r="D50" s="210">
        <v>-7.3471095642429596E-2</v>
      </c>
      <c r="E50" s="197"/>
      <c r="F50" s="204"/>
      <c r="G50" s="211"/>
      <c r="H50" s="206"/>
      <c r="I50" s="206"/>
      <c r="J50" s="207"/>
      <c r="K50" s="191"/>
    </row>
    <row r="51" spans="1:11" ht="20.100000000000001" customHeight="1" x14ac:dyDescent="0.2">
      <c r="A51" s="208"/>
      <c r="B51" s="175"/>
      <c r="C51" s="209"/>
      <c r="D51" s="210"/>
      <c r="E51" s="197"/>
      <c r="F51" s="204"/>
      <c r="G51" s="211"/>
      <c r="H51" s="206"/>
      <c r="I51" s="206"/>
      <c r="J51" s="207"/>
      <c r="K51" s="191"/>
    </row>
    <row r="52" spans="1:11" ht="20.100000000000001" customHeight="1" x14ac:dyDescent="0.2">
      <c r="A52" s="208">
        <v>2014</v>
      </c>
      <c r="B52" s="175" t="s">
        <v>152</v>
      </c>
      <c r="C52" s="209">
        <v>78.723289131323597</v>
      </c>
      <c r="D52" s="210">
        <v>3.9948821507528189E-2</v>
      </c>
      <c r="E52" s="197"/>
      <c r="F52" s="204"/>
      <c r="G52" s="211"/>
      <c r="H52" s="206"/>
      <c r="I52" s="206"/>
      <c r="J52" s="207"/>
      <c r="K52" s="191"/>
    </row>
    <row r="53" spans="1:11" ht="20.100000000000001" customHeight="1" x14ac:dyDescent="0.2">
      <c r="A53" s="208"/>
      <c r="B53" s="201" t="s">
        <v>153</v>
      </c>
      <c r="C53" s="209">
        <v>79.8213961873589</v>
      </c>
      <c r="D53" s="210">
        <v>1.3948947867301088E-2</v>
      </c>
      <c r="E53" s="169"/>
      <c r="F53" s="169"/>
      <c r="G53" s="169"/>
      <c r="H53" s="206"/>
      <c r="I53" s="206"/>
      <c r="J53" s="207"/>
      <c r="K53" s="191"/>
    </row>
    <row r="54" spans="1:11" ht="20.100000000000001" customHeight="1" x14ac:dyDescent="0.2">
      <c r="A54" s="208"/>
      <c r="B54" s="175" t="s">
        <v>154</v>
      </c>
      <c r="C54" s="209">
        <v>80.091819636744901</v>
      </c>
      <c r="D54" s="210">
        <v>3.3878566687966256E-3</v>
      </c>
      <c r="E54" s="169"/>
      <c r="F54" s="169"/>
      <c r="G54" s="169"/>
      <c r="H54" s="206"/>
      <c r="I54" s="206"/>
      <c r="J54" s="207"/>
      <c r="K54" s="191"/>
    </row>
    <row r="55" spans="1:11" ht="20.100000000000001" customHeight="1" x14ac:dyDescent="0.2">
      <c r="A55" s="208"/>
      <c r="B55" s="175" t="s">
        <v>156</v>
      </c>
      <c r="C55" s="209">
        <v>87.276887220482195</v>
      </c>
      <c r="D55" s="210">
        <v>8.9710380115285759E-2</v>
      </c>
      <c r="E55" s="169"/>
      <c r="F55" s="169"/>
      <c r="G55" s="169"/>
      <c r="H55" s="206"/>
      <c r="I55" s="206"/>
      <c r="J55" s="207"/>
      <c r="K55" s="191"/>
    </row>
    <row r="56" spans="1:11" ht="20.100000000000001" customHeight="1" x14ac:dyDescent="0.2">
      <c r="A56" s="208"/>
      <c r="B56" s="175"/>
      <c r="C56" s="209"/>
      <c r="D56" s="210"/>
      <c r="E56" s="169"/>
      <c r="F56" s="169"/>
      <c r="G56" s="169"/>
      <c r="H56" s="206"/>
      <c r="I56" s="206"/>
      <c r="J56" s="207"/>
      <c r="K56" s="191"/>
    </row>
    <row r="57" spans="1:11" ht="20.100000000000001" customHeight="1" x14ac:dyDescent="0.2">
      <c r="A57" s="208">
        <v>2015</v>
      </c>
      <c r="B57" s="175" t="s">
        <v>152</v>
      </c>
      <c r="C57" s="209">
        <v>86.029377608369103</v>
      </c>
      <c r="D57" s="210">
        <v>-1.4293699647669439E-2</v>
      </c>
      <c r="E57" s="169"/>
      <c r="F57" s="169"/>
      <c r="G57" s="169"/>
      <c r="H57" s="206"/>
      <c r="I57" s="206"/>
      <c r="J57" s="207"/>
      <c r="K57" s="191"/>
    </row>
    <row r="58" spans="1:11" ht="20.100000000000001" customHeight="1" x14ac:dyDescent="0.2">
      <c r="A58" s="208"/>
      <c r="B58" s="201" t="s">
        <v>153</v>
      </c>
      <c r="C58" s="209">
        <v>93.200398733268102</v>
      </c>
      <c r="D58" s="210">
        <v>8.3355492324303282E-2</v>
      </c>
      <c r="E58" s="20"/>
      <c r="F58" s="20"/>
      <c r="G58" s="169"/>
      <c r="H58" s="206"/>
      <c r="I58" s="206"/>
      <c r="J58" s="207"/>
      <c r="K58" s="191"/>
    </row>
    <row r="59" spans="1:11" ht="20.100000000000001" customHeight="1" x14ac:dyDescent="0.2">
      <c r="A59" s="208"/>
      <c r="B59" s="175" t="s">
        <v>154</v>
      </c>
      <c r="C59" s="209">
        <v>93.3220028505024</v>
      </c>
      <c r="D59" s="210">
        <v>1.3047596242835755E-3</v>
      </c>
      <c r="E59" s="20"/>
      <c r="F59" s="20"/>
      <c r="G59" s="169"/>
      <c r="H59" s="206"/>
      <c r="I59" s="206"/>
      <c r="J59" s="207"/>
      <c r="K59" s="191"/>
    </row>
    <row r="60" spans="1:11" ht="20.100000000000001" customHeight="1" x14ac:dyDescent="0.2">
      <c r="A60" s="208"/>
      <c r="B60" s="175" t="s">
        <v>156</v>
      </c>
      <c r="C60" s="209">
        <v>96.2279848116208</v>
      </c>
      <c r="D60" s="210">
        <v>3.1139301261821937E-2</v>
      </c>
      <c r="E60" s="20"/>
      <c r="F60" s="20"/>
      <c r="G60" s="169"/>
      <c r="H60" s="206"/>
      <c r="I60" s="206"/>
      <c r="J60" s="207"/>
      <c r="K60" s="191"/>
    </row>
    <row r="61" spans="1:11" ht="20.100000000000001" customHeight="1" x14ac:dyDescent="0.2">
      <c r="A61" s="208"/>
      <c r="B61" s="175"/>
      <c r="C61" s="209"/>
      <c r="D61" s="210"/>
      <c r="E61" s="20"/>
      <c r="F61" s="20"/>
      <c r="G61" s="169"/>
      <c r="H61" s="206"/>
      <c r="I61" s="206"/>
      <c r="J61" s="207"/>
      <c r="K61" s="191"/>
    </row>
    <row r="62" spans="1:11" ht="20.100000000000001" customHeight="1" x14ac:dyDescent="0.2">
      <c r="A62" s="208">
        <v>2016</v>
      </c>
      <c r="B62" s="175" t="s">
        <v>152</v>
      </c>
      <c r="C62" s="209">
        <v>97.505618474241501</v>
      </c>
      <c r="D62" s="210">
        <v>1.3277152848226436E-2</v>
      </c>
      <c r="E62" s="169"/>
      <c r="F62" s="169"/>
      <c r="G62" s="169"/>
      <c r="H62" s="206"/>
      <c r="I62" s="206"/>
      <c r="J62" s="207"/>
      <c r="K62" s="191"/>
    </row>
    <row r="63" spans="1:11" ht="20.100000000000001" customHeight="1" x14ac:dyDescent="0.2">
      <c r="A63" s="208"/>
      <c r="B63" s="201" t="s">
        <v>153</v>
      </c>
      <c r="C63" s="209">
        <v>98.589929344576603</v>
      </c>
      <c r="D63" s="210">
        <v>1.1120496308851672E-2</v>
      </c>
      <c r="E63" s="169"/>
      <c r="F63" s="169"/>
      <c r="G63" s="169"/>
      <c r="H63" s="206"/>
      <c r="I63" s="206"/>
      <c r="J63" s="207"/>
      <c r="K63" s="191"/>
    </row>
    <row r="64" spans="1:11" ht="20.100000000000001" customHeight="1" x14ac:dyDescent="0.2">
      <c r="A64" s="208"/>
      <c r="B64" s="175" t="s">
        <v>154</v>
      </c>
      <c r="C64" s="209">
        <v>99.867371176696807</v>
      </c>
      <c r="D64" s="210">
        <v>1.2957122909130831E-2</v>
      </c>
      <c r="E64" s="20"/>
      <c r="F64" s="20"/>
      <c r="G64" s="169"/>
      <c r="H64" s="206"/>
      <c r="I64" s="206"/>
      <c r="J64" s="207"/>
      <c r="K64" s="191"/>
    </row>
    <row r="65" spans="1:11" ht="20.100000000000001" customHeight="1" x14ac:dyDescent="0.2">
      <c r="A65" s="208"/>
      <c r="B65" s="175" t="s">
        <v>156</v>
      </c>
      <c r="C65" s="209">
        <v>103.826577229855</v>
      </c>
      <c r="D65" s="210">
        <v>3.9644640752114282E-2</v>
      </c>
      <c r="E65" s="20"/>
      <c r="F65" s="20"/>
      <c r="G65" s="169"/>
      <c r="H65" s="206"/>
      <c r="I65" s="206"/>
      <c r="J65" s="207"/>
      <c r="K65" s="191"/>
    </row>
    <row r="66" spans="1:11" ht="20.100000000000001" customHeight="1" x14ac:dyDescent="0.2">
      <c r="A66" s="208"/>
      <c r="B66" s="175"/>
      <c r="C66" s="209"/>
      <c r="D66" s="210"/>
      <c r="E66" s="20"/>
      <c r="F66" s="20"/>
      <c r="G66" s="169"/>
      <c r="H66" s="206"/>
      <c r="I66" s="206"/>
      <c r="J66" s="207"/>
      <c r="K66" s="191"/>
    </row>
    <row r="67" spans="1:11" ht="20.100000000000001" customHeight="1" x14ac:dyDescent="0.2">
      <c r="A67" s="208">
        <v>2017</v>
      </c>
      <c r="B67" s="175" t="s">
        <v>152</v>
      </c>
      <c r="C67" s="209">
        <v>111.929140646772</v>
      </c>
      <c r="D67" s="210">
        <v>7.803939639635088E-2</v>
      </c>
      <c r="E67" s="20"/>
      <c r="F67" s="20"/>
      <c r="G67" s="169"/>
      <c r="H67" s="206"/>
      <c r="I67" s="206"/>
      <c r="J67" s="207"/>
      <c r="K67" s="191"/>
    </row>
    <row r="68" spans="1:11" ht="20.100000000000001" customHeight="1" x14ac:dyDescent="0.2">
      <c r="A68" s="208"/>
      <c r="B68" s="201" t="s">
        <v>153</v>
      </c>
      <c r="C68" s="209">
        <v>110.500301220197</v>
      </c>
      <c r="D68" s="210">
        <v>-1.2765571309835685E-2</v>
      </c>
      <c r="E68" s="508"/>
      <c r="F68" s="20"/>
      <c r="G68" s="169"/>
      <c r="H68" s="206"/>
      <c r="I68" s="206"/>
      <c r="J68" s="207"/>
      <c r="K68" s="191"/>
    </row>
    <row r="69" spans="1:11" ht="20.100000000000001" customHeight="1" x14ac:dyDescent="0.2">
      <c r="A69" s="208"/>
      <c r="B69" s="175" t="s">
        <v>154</v>
      </c>
      <c r="C69" s="209">
        <v>114.351131188705</v>
      </c>
      <c r="D69" s="210">
        <v>3.4849044988885046E-2</v>
      </c>
      <c r="E69" s="20"/>
      <c r="F69" s="20"/>
      <c r="G69" s="169"/>
      <c r="H69" s="206"/>
      <c r="I69" s="206"/>
      <c r="J69" s="207"/>
      <c r="K69" s="191"/>
    </row>
    <row r="70" spans="1:11" ht="20.100000000000001" customHeight="1" x14ac:dyDescent="0.2">
      <c r="A70" s="208"/>
      <c r="B70" s="175" t="s">
        <v>156</v>
      </c>
      <c r="C70" s="209">
        <v>111.564864853534</v>
      </c>
      <c r="D70" s="210">
        <v>-2.4365883452198027E-2</v>
      </c>
      <c r="E70" s="20"/>
      <c r="F70" s="20"/>
      <c r="G70" s="169"/>
      <c r="H70" s="206"/>
      <c r="I70" s="206"/>
      <c r="J70" s="207"/>
      <c r="K70" s="191"/>
    </row>
    <row r="71" spans="1:11" ht="20.100000000000001" customHeight="1" x14ac:dyDescent="0.2">
      <c r="A71" s="208"/>
      <c r="B71" s="175"/>
      <c r="C71" s="209"/>
      <c r="D71" s="210"/>
      <c r="E71" s="20"/>
      <c r="F71" s="20"/>
      <c r="G71" s="169"/>
      <c r="H71" s="206"/>
      <c r="I71" s="206"/>
      <c r="J71" s="207"/>
      <c r="K71" s="191"/>
    </row>
    <row r="72" spans="1:11" ht="20.100000000000001" customHeight="1" x14ac:dyDescent="0.2">
      <c r="A72" s="208">
        <v>2018</v>
      </c>
      <c r="B72" s="175" t="s">
        <v>152</v>
      </c>
      <c r="C72" s="209">
        <v>108.073030478372</v>
      </c>
      <c r="D72" s="210">
        <v>-3.12986922876319E-2</v>
      </c>
      <c r="E72" s="20"/>
      <c r="F72" s="20"/>
      <c r="G72" s="169"/>
      <c r="H72" s="206"/>
      <c r="I72" s="206"/>
      <c r="J72" s="207"/>
      <c r="K72" s="191"/>
    </row>
    <row r="73" spans="1:11" ht="20.100000000000001" customHeight="1" x14ac:dyDescent="0.2">
      <c r="A73" s="212"/>
      <c r="B73" s="516" t="s">
        <v>153</v>
      </c>
      <c r="C73" s="213">
        <v>115.70908574548901</v>
      </c>
      <c r="D73" s="517">
        <v>7.0656436978929343E-2</v>
      </c>
      <c r="E73" s="20"/>
      <c r="F73" s="20"/>
      <c r="G73" s="169"/>
      <c r="H73" s="214"/>
      <c r="I73" s="214"/>
      <c r="J73" s="215"/>
      <c r="K73" s="191"/>
    </row>
    <row r="74" spans="1:11" ht="12.75" customHeight="1" x14ac:dyDescent="0.2">
      <c r="A74" s="201"/>
      <c r="B74" s="201"/>
      <c r="C74" s="216"/>
      <c r="D74" s="217" t="s">
        <v>157</v>
      </c>
      <c r="E74" s="20"/>
      <c r="F74" s="20"/>
      <c r="G74" s="169"/>
      <c r="H74" s="214"/>
      <c r="I74" s="214"/>
      <c r="J74" s="215"/>
      <c r="K74" s="191"/>
    </row>
    <row r="75" spans="1:11" x14ac:dyDescent="0.2">
      <c r="A75" s="43" t="s">
        <v>27</v>
      </c>
      <c r="B75" s="20"/>
      <c r="C75" s="20"/>
      <c r="D75" s="20"/>
      <c r="E75" s="20"/>
      <c r="F75" s="20"/>
      <c r="G75" s="20"/>
    </row>
    <row r="76" spans="1:11" x14ac:dyDescent="0.2">
      <c r="A76" s="43" t="s">
        <v>158</v>
      </c>
      <c r="B76" s="20"/>
      <c r="C76" s="20"/>
      <c r="D76" s="20"/>
      <c r="E76" s="20"/>
      <c r="F76" s="20"/>
      <c r="G76" s="20"/>
    </row>
    <row r="77" spans="1:11" x14ac:dyDescent="0.2">
      <c r="A77" s="43" t="s">
        <v>159</v>
      </c>
      <c r="B77" s="20"/>
      <c r="C77" s="20"/>
      <c r="D77" s="20"/>
      <c r="E77" s="20"/>
      <c r="F77" s="20"/>
      <c r="G77" s="20"/>
    </row>
    <row r="78" spans="1:11" x14ac:dyDescent="0.2">
      <c r="A78" s="43"/>
      <c r="B78" s="20"/>
      <c r="C78" s="20"/>
      <c r="D78" s="20"/>
      <c r="E78" s="20"/>
      <c r="F78" s="20"/>
      <c r="G78" s="20"/>
    </row>
    <row r="79" spans="1:11" x14ac:dyDescent="0.2">
      <c r="A79" s="20"/>
      <c r="B79" s="20"/>
      <c r="C79" s="20"/>
      <c r="D79" s="20"/>
      <c r="E79" s="20"/>
      <c r="F79" s="20"/>
      <c r="G79" s="20"/>
    </row>
    <row r="80" spans="1:11" x14ac:dyDescent="0.2">
      <c r="A80" s="20"/>
      <c r="B80" s="20"/>
      <c r="C80" s="20"/>
      <c r="D80" s="20"/>
      <c r="E80" s="20"/>
      <c r="F80" s="20"/>
      <c r="G80" s="20"/>
    </row>
    <row r="81" spans="1:7" x14ac:dyDescent="0.2">
      <c r="A81" s="20"/>
      <c r="B81" s="20"/>
      <c r="C81" s="20"/>
      <c r="D81" s="20"/>
      <c r="E81" s="20"/>
      <c r="F81" s="20"/>
      <c r="G81" s="20"/>
    </row>
    <row r="82" spans="1:7" x14ac:dyDescent="0.2">
      <c r="A82" s="20"/>
      <c r="B82" s="20"/>
      <c r="C82" s="20"/>
      <c r="D82" s="20"/>
      <c r="E82" s="20"/>
      <c r="F82" s="20"/>
      <c r="G82" s="20"/>
    </row>
    <row r="83" spans="1:7" x14ac:dyDescent="0.2">
      <c r="A83" s="218"/>
      <c r="B83" s="218"/>
    </row>
    <row r="84" spans="1:7" x14ac:dyDescent="0.2">
      <c r="A84" s="218"/>
      <c r="B84" s="218"/>
    </row>
    <row r="85" spans="1:7" x14ac:dyDescent="0.2">
      <c r="A85" s="218"/>
      <c r="B85" s="218"/>
    </row>
    <row r="86" spans="1:7" x14ac:dyDescent="0.2">
      <c r="A86" s="218"/>
      <c r="B86" s="218"/>
    </row>
  </sheetData>
  <mergeCells count="1">
    <mergeCell ref="A5:B5"/>
  </mergeCells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64"/>
  <sheetViews>
    <sheetView zoomScaleNormal="100" workbookViewId="0"/>
  </sheetViews>
  <sheetFormatPr defaultRowHeight="12.75" x14ac:dyDescent="0.2"/>
  <cols>
    <col min="1" max="1" width="5.5703125" style="65" customWidth="1"/>
    <col min="2" max="2" width="4.28515625" style="65" customWidth="1"/>
    <col min="3" max="3" width="2.140625" style="65" customWidth="1"/>
    <col min="4" max="4" width="4.42578125" style="65" customWidth="1"/>
    <col min="5" max="5" width="2.140625" style="65" customWidth="1"/>
    <col min="6" max="11" width="9.28515625" style="65" customWidth="1"/>
    <col min="12" max="12" width="7.140625" style="65" customWidth="1"/>
    <col min="13" max="18" width="9.28515625" style="65" customWidth="1"/>
    <col min="19" max="19" width="13" style="65" customWidth="1"/>
    <col min="20" max="20" width="10.42578125" style="65" customWidth="1"/>
    <col min="21" max="257" width="9.140625" style="65"/>
    <col min="258" max="258" width="5.5703125" style="65" customWidth="1"/>
    <col min="259" max="259" width="4.28515625" style="65" customWidth="1"/>
    <col min="260" max="260" width="2.140625" style="65" customWidth="1"/>
    <col min="261" max="261" width="4.42578125" style="65" customWidth="1"/>
    <col min="262" max="262" width="2.140625" style="65" customWidth="1"/>
    <col min="263" max="263" width="7.42578125" style="65" bestFit="1" customWidth="1"/>
    <col min="264" max="264" width="8.85546875" style="65" bestFit="1" customWidth="1"/>
    <col min="265" max="265" width="9.140625" style="65"/>
    <col min="266" max="266" width="10.140625" style="65" customWidth="1"/>
    <col min="267" max="267" width="11.85546875" style="65" customWidth="1"/>
    <col min="268" max="268" width="13.5703125" style="65" customWidth="1"/>
    <col min="269" max="269" width="7.140625" style="65" customWidth="1"/>
    <col min="270" max="270" width="7.42578125" style="65" bestFit="1" customWidth="1"/>
    <col min="271" max="271" width="10" style="65" customWidth="1"/>
    <col min="272" max="273" width="9.140625" style="65"/>
    <col min="274" max="274" width="13.5703125" style="65" customWidth="1"/>
    <col min="275" max="275" width="13" style="65" customWidth="1"/>
    <col min="276" max="276" width="10.42578125" style="65" customWidth="1"/>
    <col min="277" max="513" width="9.140625" style="65"/>
    <col min="514" max="514" width="5.5703125" style="65" customWidth="1"/>
    <col min="515" max="515" width="4.28515625" style="65" customWidth="1"/>
    <col min="516" max="516" width="2.140625" style="65" customWidth="1"/>
    <col min="517" max="517" width="4.42578125" style="65" customWidth="1"/>
    <col min="518" max="518" width="2.140625" style="65" customWidth="1"/>
    <col min="519" max="519" width="7.42578125" style="65" bestFit="1" customWidth="1"/>
    <col min="520" max="520" width="8.85546875" style="65" bestFit="1" customWidth="1"/>
    <col min="521" max="521" width="9.140625" style="65"/>
    <col min="522" max="522" width="10.140625" style="65" customWidth="1"/>
    <col min="523" max="523" width="11.85546875" style="65" customWidth="1"/>
    <col min="524" max="524" width="13.5703125" style="65" customWidth="1"/>
    <col min="525" max="525" width="7.140625" style="65" customWidth="1"/>
    <col min="526" max="526" width="7.42578125" style="65" bestFit="1" customWidth="1"/>
    <col min="527" max="527" width="10" style="65" customWidth="1"/>
    <col min="528" max="529" width="9.140625" style="65"/>
    <col min="530" max="530" width="13.5703125" style="65" customWidth="1"/>
    <col min="531" max="531" width="13" style="65" customWidth="1"/>
    <col min="532" max="532" width="10.42578125" style="65" customWidth="1"/>
    <col min="533" max="769" width="9.140625" style="65"/>
    <col min="770" max="770" width="5.5703125" style="65" customWidth="1"/>
    <col min="771" max="771" width="4.28515625" style="65" customWidth="1"/>
    <col min="772" max="772" width="2.140625" style="65" customWidth="1"/>
    <col min="773" max="773" width="4.42578125" style="65" customWidth="1"/>
    <col min="774" max="774" width="2.140625" style="65" customWidth="1"/>
    <col min="775" max="775" width="7.42578125" style="65" bestFit="1" customWidth="1"/>
    <col min="776" max="776" width="8.85546875" style="65" bestFit="1" customWidth="1"/>
    <col min="777" max="777" width="9.140625" style="65"/>
    <col min="778" max="778" width="10.140625" style="65" customWidth="1"/>
    <col min="779" max="779" width="11.85546875" style="65" customWidth="1"/>
    <col min="780" max="780" width="13.5703125" style="65" customWidth="1"/>
    <col min="781" max="781" width="7.140625" style="65" customWidth="1"/>
    <col min="782" max="782" width="7.42578125" style="65" bestFit="1" customWidth="1"/>
    <col min="783" max="783" width="10" style="65" customWidth="1"/>
    <col min="784" max="785" width="9.140625" style="65"/>
    <col min="786" max="786" width="13.5703125" style="65" customWidth="1"/>
    <col min="787" max="787" width="13" style="65" customWidth="1"/>
    <col min="788" max="788" width="10.42578125" style="65" customWidth="1"/>
    <col min="789" max="1025" width="9.140625" style="65"/>
    <col min="1026" max="1026" width="5.5703125" style="65" customWidth="1"/>
    <col min="1027" max="1027" width="4.28515625" style="65" customWidth="1"/>
    <col min="1028" max="1028" width="2.140625" style="65" customWidth="1"/>
    <col min="1029" max="1029" width="4.42578125" style="65" customWidth="1"/>
    <col min="1030" max="1030" width="2.140625" style="65" customWidth="1"/>
    <col min="1031" max="1031" width="7.42578125" style="65" bestFit="1" customWidth="1"/>
    <col min="1032" max="1032" width="8.85546875" style="65" bestFit="1" customWidth="1"/>
    <col min="1033" max="1033" width="9.140625" style="65"/>
    <col min="1034" max="1034" width="10.140625" style="65" customWidth="1"/>
    <col min="1035" max="1035" width="11.85546875" style="65" customWidth="1"/>
    <col min="1036" max="1036" width="13.5703125" style="65" customWidth="1"/>
    <col min="1037" max="1037" width="7.140625" style="65" customWidth="1"/>
    <col min="1038" max="1038" width="7.42578125" style="65" bestFit="1" customWidth="1"/>
    <col min="1039" max="1039" width="10" style="65" customWidth="1"/>
    <col min="1040" max="1041" width="9.140625" style="65"/>
    <col min="1042" max="1042" width="13.5703125" style="65" customWidth="1"/>
    <col min="1043" max="1043" width="13" style="65" customWidth="1"/>
    <col min="1044" max="1044" width="10.42578125" style="65" customWidth="1"/>
    <col min="1045" max="1281" width="9.140625" style="65"/>
    <col min="1282" max="1282" width="5.5703125" style="65" customWidth="1"/>
    <col min="1283" max="1283" width="4.28515625" style="65" customWidth="1"/>
    <col min="1284" max="1284" width="2.140625" style="65" customWidth="1"/>
    <col min="1285" max="1285" width="4.42578125" style="65" customWidth="1"/>
    <col min="1286" max="1286" width="2.140625" style="65" customWidth="1"/>
    <col min="1287" max="1287" width="7.42578125" style="65" bestFit="1" customWidth="1"/>
    <col min="1288" max="1288" width="8.85546875" style="65" bestFit="1" customWidth="1"/>
    <col min="1289" max="1289" width="9.140625" style="65"/>
    <col min="1290" max="1290" width="10.140625" style="65" customWidth="1"/>
    <col min="1291" max="1291" width="11.85546875" style="65" customWidth="1"/>
    <col min="1292" max="1292" width="13.5703125" style="65" customWidth="1"/>
    <col min="1293" max="1293" width="7.140625" style="65" customWidth="1"/>
    <col min="1294" max="1294" width="7.42578125" style="65" bestFit="1" customWidth="1"/>
    <col min="1295" max="1295" width="10" style="65" customWidth="1"/>
    <col min="1296" max="1297" width="9.140625" style="65"/>
    <col min="1298" max="1298" width="13.5703125" style="65" customWidth="1"/>
    <col min="1299" max="1299" width="13" style="65" customWidth="1"/>
    <col min="1300" max="1300" width="10.42578125" style="65" customWidth="1"/>
    <col min="1301" max="1537" width="9.140625" style="65"/>
    <col min="1538" max="1538" width="5.5703125" style="65" customWidth="1"/>
    <col min="1539" max="1539" width="4.28515625" style="65" customWidth="1"/>
    <col min="1540" max="1540" width="2.140625" style="65" customWidth="1"/>
    <col min="1541" max="1541" width="4.42578125" style="65" customWidth="1"/>
    <col min="1542" max="1542" width="2.140625" style="65" customWidth="1"/>
    <col min="1543" max="1543" width="7.42578125" style="65" bestFit="1" customWidth="1"/>
    <col min="1544" max="1544" width="8.85546875" style="65" bestFit="1" customWidth="1"/>
    <col min="1545" max="1545" width="9.140625" style="65"/>
    <col min="1546" max="1546" width="10.140625" style="65" customWidth="1"/>
    <col min="1547" max="1547" width="11.85546875" style="65" customWidth="1"/>
    <col min="1548" max="1548" width="13.5703125" style="65" customWidth="1"/>
    <col min="1549" max="1549" width="7.140625" style="65" customWidth="1"/>
    <col min="1550" max="1550" width="7.42578125" style="65" bestFit="1" customWidth="1"/>
    <col min="1551" max="1551" width="10" style="65" customWidth="1"/>
    <col min="1552" max="1553" width="9.140625" style="65"/>
    <col min="1554" max="1554" width="13.5703125" style="65" customWidth="1"/>
    <col min="1555" max="1555" width="13" style="65" customWidth="1"/>
    <col min="1556" max="1556" width="10.42578125" style="65" customWidth="1"/>
    <col min="1557" max="1793" width="9.140625" style="65"/>
    <col min="1794" max="1794" width="5.5703125" style="65" customWidth="1"/>
    <col min="1795" max="1795" width="4.28515625" style="65" customWidth="1"/>
    <col min="1796" max="1796" width="2.140625" style="65" customWidth="1"/>
    <col min="1797" max="1797" width="4.42578125" style="65" customWidth="1"/>
    <col min="1798" max="1798" width="2.140625" style="65" customWidth="1"/>
    <col min="1799" max="1799" width="7.42578125" style="65" bestFit="1" customWidth="1"/>
    <col min="1800" max="1800" width="8.85546875" style="65" bestFit="1" customWidth="1"/>
    <col min="1801" max="1801" width="9.140625" style="65"/>
    <col min="1802" max="1802" width="10.140625" style="65" customWidth="1"/>
    <col min="1803" max="1803" width="11.85546875" style="65" customWidth="1"/>
    <col min="1804" max="1804" width="13.5703125" style="65" customWidth="1"/>
    <col min="1805" max="1805" width="7.140625" style="65" customWidth="1"/>
    <col min="1806" max="1806" width="7.42578125" style="65" bestFit="1" customWidth="1"/>
    <col min="1807" max="1807" width="10" style="65" customWidth="1"/>
    <col min="1808" max="1809" width="9.140625" style="65"/>
    <col min="1810" max="1810" width="13.5703125" style="65" customWidth="1"/>
    <col min="1811" max="1811" width="13" style="65" customWidth="1"/>
    <col min="1812" max="1812" width="10.42578125" style="65" customWidth="1"/>
    <col min="1813" max="2049" width="9.140625" style="65"/>
    <col min="2050" max="2050" width="5.5703125" style="65" customWidth="1"/>
    <col min="2051" max="2051" width="4.28515625" style="65" customWidth="1"/>
    <col min="2052" max="2052" width="2.140625" style="65" customWidth="1"/>
    <col min="2053" max="2053" width="4.42578125" style="65" customWidth="1"/>
    <col min="2054" max="2054" width="2.140625" style="65" customWidth="1"/>
    <col min="2055" max="2055" width="7.42578125" style="65" bestFit="1" customWidth="1"/>
    <col min="2056" max="2056" width="8.85546875" style="65" bestFit="1" customWidth="1"/>
    <col min="2057" max="2057" width="9.140625" style="65"/>
    <col min="2058" max="2058" width="10.140625" style="65" customWidth="1"/>
    <col min="2059" max="2059" width="11.85546875" style="65" customWidth="1"/>
    <col min="2060" max="2060" width="13.5703125" style="65" customWidth="1"/>
    <col min="2061" max="2061" width="7.140625" style="65" customWidth="1"/>
    <col min="2062" max="2062" width="7.42578125" style="65" bestFit="1" customWidth="1"/>
    <col min="2063" max="2063" width="10" style="65" customWidth="1"/>
    <col min="2064" max="2065" width="9.140625" style="65"/>
    <col min="2066" max="2066" width="13.5703125" style="65" customWidth="1"/>
    <col min="2067" max="2067" width="13" style="65" customWidth="1"/>
    <col min="2068" max="2068" width="10.42578125" style="65" customWidth="1"/>
    <col min="2069" max="2305" width="9.140625" style="65"/>
    <col min="2306" max="2306" width="5.5703125" style="65" customWidth="1"/>
    <col min="2307" max="2307" width="4.28515625" style="65" customWidth="1"/>
    <col min="2308" max="2308" width="2.140625" style="65" customWidth="1"/>
    <col min="2309" max="2309" width="4.42578125" style="65" customWidth="1"/>
    <col min="2310" max="2310" width="2.140625" style="65" customWidth="1"/>
    <col min="2311" max="2311" width="7.42578125" style="65" bestFit="1" customWidth="1"/>
    <col min="2312" max="2312" width="8.85546875" style="65" bestFit="1" customWidth="1"/>
    <col min="2313" max="2313" width="9.140625" style="65"/>
    <col min="2314" max="2314" width="10.140625" style="65" customWidth="1"/>
    <col min="2315" max="2315" width="11.85546875" style="65" customWidth="1"/>
    <col min="2316" max="2316" width="13.5703125" style="65" customWidth="1"/>
    <col min="2317" max="2317" width="7.140625" style="65" customWidth="1"/>
    <col min="2318" max="2318" width="7.42578125" style="65" bestFit="1" customWidth="1"/>
    <col min="2319" max="2319" width="10" style="65" customWidth="1"/>
    <col min="2320" max="2321" width="9.140625" style="65"/>
    <col min="2322" max="2322" width="13.5703125" style="65" customWidth="1"/>
    <col min="2323" max="2323" width="13" style="65" customWidth="1"/>
    <col min="2324" max="2324" width="10.42578125" style="65" customWidth="1"/>
    <col min="2325" max="2561" width="9.140625" style="65"/>
    <col min="2562" max="2562" width="5.5703125" style="65" customWidth="1"/>
    <col min="2563" max="2563" width="4.28515625" style="65" customWidth="1"/>
    <col min="2564" max="2564" width="2.140625" style="65" customWidth="1"/>
    <col min="2565" max="2565" width="4.42578125" style="65" customWidth="1"/>
    <col min="2566" max="2566" width="2.140625" style="65" customWidth="1"/>
    <col min="2567" max="2567" width="7.42578125" style="65" bestFit="1" customWidth="1"/>
    <col min="2568" max="2568" width="8.85546875" style="65" bestFit="1" customWidth="1"/>
    <col min="2569" max="2569" width="9.140625" style="65"/>
    <col min="2570" max="2570" width="10.140625" style="65" customWidth="1"/>
    <col min="2571" max="2571" width="11.85546875" style="65" customWidth="1"/>
    <col min="2572" max="2572" width="13.5703125" style="65" customWidth="1"/>
    <col min="2573" max="2573" width="7.140625" style="65" customWidth="1"/>
    <col min="2574" max="2574" width="7.42578125" style="65" bestFit="1" customWidth="1"/>
    <col min="2575" max="2575" width="10" style="65" customWidth="1"/>
    <col min="2576" max="2577" width="9.140625" style="65"/>
    <col min="2578" max="2578" width="13.5703125" style="65" customWidth="1"/>
    <col min="2579" max="2579" width="13" style="65" customWidth="1"/>
    <col min="2580" max="2580" width="10.42578125" style="65" customWidth="1"/>
    <col min="2581" max="2817" width="9.140625" style="65"/>
    <col min="2818" max="2818" width="5.5703125" style="65" customWidth="1"/>
    <col min="2819" max="2819" width="4.28515625" style="65" customWidth="1"/>
    <col min="2820" max="2820" width="2.140625" style="65" customWidth="1"/>
    <col min="2821" max="2821" width="4.42578125" style="65" customWidth="1"/>
    <col min="2822" max="2822" width="2.140625" style="65" customWidth="1"/>
    <col min="2823" max="2823" width="7.42578125" style="65" bestFit="1" customWidth="1"/>
    <col min="2824" max="2824" width="8.85546875" style="65" bestFit="1" customWidth="1"/>
    <col min="2825" max="2825" width="9.140625" style="65"/>
    <col min="2826" max="2826" width="10.140625" style="65" customWidth="1"/>
    <col min="2827" max="2827" width="11.85546875" style="65" customWidth="1"/>
    <col min="2828" max="2828" width="13.5703125" style="65" customWidth="1"/>
    <col min="2829" max="2829" width="7.140625" style="65" customWidth="1"/>
    <col min="2830" max="2830" width="7.42578125" style="65" bestFit="1" customWidth="1"/>
    <col min="2831" max="2831" width="10" style="65" customWidth="1"/>
    <col min="2832" max="2833" width="9.140625" style="65"/>
    <col min="2834" max="2834" width="13.5703125" style="65" customWidth="1"/>
    <col min="2835" max="2835" width="13" style="65" customWidth="1"/>
    <col min="2836" max="2836" width="10.42578125" style="65" customWidth="1"/>
    <col min="2837" max="3073" width="9.140625" style="65"/>
    <col min="3074" max="3074" width="5.5703125" style="65" customWidth="1"/>
    <col min="3075" max="3075" width="4.28515625" style="65" customWidth="1"/>
    <col min="3076" max="3076" width="2.140625" style="65" customWidth="1"/>
    <col min="3077" max="3077" width="4.42578125" style="65" customWidth="1"/>
    <col min="3078" max="3078" width="2.140625" style="65" customWidth="1"/>
    <col min="3079" max="3079" width="7.42578125" style="65" bestFit="1" customWidth="1"/>
    <col min="3080" max="3080" width="8.85546875" style="65" bestFit="1" customWidth="1"/>
    <col min="3081" max="3081" width="9.140625" style="65"/>
    <col min="3082" max="3082" width="10.140625" style="65" customWidth="1"/>
    <col min="3083" max="3083" width="11.85546875" style="65" customWidth="1"/>
    <col min="3084" max="3084" width="13.5703125" style="65" customWidth="1"/>
    <col min="3085" max="3085" width="7.140625" style="65" customWidth="1"/>
    <col min="3086" max="3086" width="7.42578125" style="65" bestFit="1" customWidth="1"/>
    <col min="3087" max="3087" width="10" style="65" customWidth="1"/>
    <col min="3088" max="3089" width="9.140625" style="65"/>
    <col min="3090" max="3090" width="13.5703125" style="65" customWidth="1"/>
    <col min="3091" max="3091" width="13" style="65" customWidth="1"/>
    <col min="3092" max="3092" width="10.42578125" style="65" customWidth="1"/>
    <col min="3093" max="3329" width="9.140625" style="65"/>
    <col min="3330" max="3330" width="5.5703125" style="65" customWidth="1"/>
    <col min="3331" max="3331" width="4.28515625" style="65" customWidth="1"/>
    <col min="3332" max="3332" width="2.140625" style="65" customWidth="1"/>
    <col min="3333" max="3333" width="4.42578125" style="65" customWidth="1"/>
    <col min="3334" max="3334" width="2.140625" style="65" customWidth="1"/>
    <col min="3335" max="3335" width="7.42578125" style="65" bestFit="1" customWidth="1"/>
    <col min="3336" max="3336" width="8.85546875" style="65" bestFit="1" customWidth="1"/>
    <col min="3337" max="3337" width="9.140625" style="65"/>
    <col min="3338" max="3338" width="10.140625" style="65" customWidth="1"/>
    <col min="3339" max="3339" width="11.85546875" style="65" customWidth="1"/>
    <col min="3340" max="3340" width="13.5703125" style="65" customWidth="1"/>
    <col min="3341" max="3341" width="7.140625" style="65" customWidth="1"/>
    <col min="3342" max="3342" width="7.42578125" style="65" bestFit="1" customWidth="1"/>
    <col min="3343" max="3343" width="10" style="65" customWidth="1"/>
    <col min="3344" max="3345" width="9.140625" style="65"/>
    <col min="3346" max="3346" width="13.5703125" style="65" customWidth="1"/>
    <col min="3347" max="3347" width="13" style="65" customWidth="1"/>
    <col min="3348" max="3348" width="10.42578125" style="65" customWidth="1"/>
    <col min="3349" max="3585" width="9.140625" style="65"/>
    <col min="3586" max="3586" width="5.5703125" style="65" customWidth="1"/>
    <col min="3587" max="3587" width="4.28515625" style="65" customWidth="1"/>
    <col min="3588" max="3588" width="2.140625" style="65" customWidth="1"/>
    <col min="3589" max="3589" width="4.42578125" style="65" customWidth="1"/>
    <col min="3590" max="3590" width="2.140625" style="65" customWidth="1"/>
    <col min="3591" max="3591" width="7.42578125" style="65" bestFit="1" customWidth="1"/>
    <col min="3592" max="3592" width="8.85546875" style="65" bestFit="1" customWidth="1"/>
    <col min="3593" max="3593" width="9.140625" style="65"/>
    <col min="3594" max="3594" width="10.140625" style="65" customWidth="1"/>
    <col min="3595" max="3595" width="11.85546875" style="65" customWidth="1"/>
    <col min="3596" max="3596" width="13.5703125" style="65" customWidth="1"/>
    <col min="3597" max="3597" width="7.140625" style="65" customWidth="1"/>
    <col min="3598" max="3598" width="7.42578125" style="65" bestFit="1" customWidth="1"/>
    <col min="3599" max="3599" width="10" style="65" customWidth="1"/>
    <col min="3600" max="3601" width="9.140625" style="65"/>
    <col min="3602" max="3602" width="13.5703125" style="65" customWidth="1"/>
    <col min="3603" max="3603" width="13" style="65" customWidth="1"/>
    <col min="3604" max="3604" width="10.42578125" style="65" customWidth="1"/>
    <col min="3605" max="3841" width="9.140625" style="65"/>
    <col min="3842" max="3842" width="5.5703125" style="65" customWidth="1"/>
    <col min="3843" max="3843" width="4.28515625" style="65" customWidth="1"/>
    <col min="3844" max="3844" width="2.140625" style="65" customWidth="1"/>
    <col min="3845" max="3845" width="4.42578125" style="65" customWidth="1"/>
    <col min="3846" max="3846" width="2.140625" style="65" customWidth="1"/>
    <col min="3847" max="3847" width="7.42578125" style="65" bestFit="1" customWidth="1"/>
    <col min="3848" max="3848" width="8.85546875" style="65" bestFit="1" customWidth="1"/>
    <col min="3849" max="3849" width="9.140625" style="65"/>
    <col min="3850" max="3850" width="10.140625" style="65" customWidth="1"/>
    <col min="3851" max="3851" width="11.85546875" style="65" customWidth="1"/>
    <col min="3852" max="3852" width="13.5703125" style="65" customWidth="1"/>
    <col min="3853" max="3853" width="7.140625" style="65" customWidth="1"/>
    <col min="3854" max="3854" width="7.42578125" style="65" bestFit="1" customWidth="1"/>
    <col min="3855" max="3855" width="10" style="65" customWidth="1"/>
    <col min="3856" max="3857" width="9.140625" style="65"/>
    <col min="3858" max="3858" width="13.5703125" style="65" customWidth="1"/>
    <col min="3859" max="3859" width="13" style="65" customWidth="1"/>
    <col min="3860" max="3860" width="10.42578125" style="65" customWidth="1"/>
    <col min="3861" max="4097" width="9.140625" style="65"/>
    <col min="4098" max="4098" width="5.5703125" style="65" customWidth="1"/>
    <col min="4099" max="4099" width="4.28515625" style="65" customWidth="1"/>
    <col min="4100" max="4100" width="2.140625" style="65" customWidth="1"/>
    <col min="4101" max="4101" width="4.42578125" style="65" customWidth="1"/>
    <col min="4102" max="4102" width="2.140625" style="65" customWidth="1"/>
    <col min="4103" max="4103" width="7.42578125" style="65" bestFit="1" customWidth="1"/>
    <col min="4104" max="4104" width="8.85546875" style="65" bestFit="1" customWidth="1"/>
    <col min="4105" max="4105" width="9.140625" style="65"/>
    <col min="4106" max="4106" width="10.140625" style="65" customWidth="1"/>
    <col min="4107" max="4107" width="11.85546875" style="65" customWidth="1"/>
    <col min="4108" max="4108" width="13.5703125" style="65" customWidth="1"/>
    <col min="4109" max="4109" width="7.140625" style="65" customWidth="1"/>
    <col min="4110" max="4110" width="7.42578125" style="65" bestFit="1" customWidth="1"/>
    <col min="4111" max="4111" width="10" style="65" customWidth="1"/>
    <col min="4112" max="4113" width="9.140625" style="65"/>
    <col min="4114" max="4114" width="13.5703125" style="65" customWidth="1"/>
    <col min="4115" max="4115" width="13" style="65" customWidth="1"/>
    <col min="4116" max="4116" width="10.42578125" style="65" customWidth="1"/>
    <col min="4117" max="4353" width="9.140625" style="65"/>
    <col min="4354" max="4354" width="5.5703125" style="65" customWidth="1"/>
    <col min="4355" max="4355" width="4.28515625" style="65" customWidth="1"/>
    <col min="4356" max="4356" width="2.140625" style="65" customWidth="1"/>
    <col min="4357" max="4357" width="4.42578125" style="65" customWidth="1"/>
    <col min="4358" max="4358" width="2.140625" style="65" customWidth="1"/>
    <col min="4359" max="4359" width="7.42578125" style="65" bestFit="1" customWidth="1"/>
    <col min="4360" max="4360" width="8.85546875" style="65" bestFit="1" customWidth="1"/>
    <col min="4361" max="4361" width="9.140625" style="65"/>
    <col min="4362" max="4362" width="10.140625" style="65" customWidth="1"/>
    <col min="4363" max="4363" width="11.85546875" style="65" customWidth="1"/>
    <col min="4364" max="4364" width="13.5703125" style="65" customWidth="1"/>
    <col min="4365" max="4365" width="7.140625" style="65" customWidth="1"/>
    <col min="4366" max="4366" width="7.42578125" style="65" bestFit="1" customWidth="1"/>
    <col min="4367" max="4367" width="10" style="65" customWidth="1"/>
    <col min="4368" max="4369" width="9.140625" style="65"/>
    <col min="4370" max="4370" width="13.5703125" style="65" customWidth="1"/>
    <col min="4371" max="4371" width="13" style="65" customWidth="1"/>
    <col min="4372" max="4372" width="10.42578125" style="65" customWidth="1"/>
    <col min="4373" max="4609" width="9.140625" style="65"/>
    <col min="4610" max="4610" width="5.5703125" style="65" customWidth="1"/>
    <col min="4611" max="4611" width="4.28515625" style="65" customWidth="1"/>
    <col min="4612" max="4612" width="2.140625" style="65" customWidth="1"/>
    <col min="4613" max="4613" width="4.42578125" style="65" customWidth="1"/>
    <col min="4614" max="4614" width="2.140625" style="65" customWidth="1"/>
    <col min="4615" max="4615" width="7.42578125" style="65" bestFit="1" customWidth="1"/>
    <col min="4616" max="4616" width="8.85546875" style="65" bestFit="1" customWidth="1"/>
    <col min="4617" max="4617" width="9.140625" style="65"/>
    <col min="4618" max="4618" width="10.140625" style="65" customWidth="1"/>
    <col min="4619" max="4619" width="11.85546875" style="65" customWidth="1"/>
    <col min="4620" max="4620" width="13.5703125" style="65" customWidth="1"/>
    <col min="4621" max="4621" width="7.140625" style="65" customWidth="1"/>
    <col min="4622" max="4622" width="7.42578125" style="65" bestFit="1" customWidth="1"/>
    <col min="4623" max="4623" width="10" style="65" customWidth="1"/>
    <col min="4624" max="4625" width="9.140625" style="65"/>
    <col min="4626" max="4626" width="13.5703125" style="65" customWidth="1"/>
    <col min="4627" max="4627" width="13" style="65" customWidth="1"/>
    <col min="4628" max="4628" width="10.42578125" style="65" customWidth="1"/>
    <col min="4629" max="4865" width="9.140625" style="65"/>
    <col min="4866" max="4866" width="5.5703125" style="65" customWidth="1"/>
    <col min="4867" max="4867" width="4.28515625" style="65" customWidth="1"/>
    <col min="4868" max="4868" width="2.140625" style="65" customWidth="1"/>
    <col min="4869" max="4869" width="4.42578125" style="65" customWidth="1"/>
    <col min="4870" max="4870" width="2.140625" style="65" customWidth="1"/>
    <col min="4871" max="4871" width="7.42578125" style="65" bestFit="1" customWidth="1"/>
    <col min="4872" max="4872" width="8.85546875" style="65" bestFit="1" customWidth="1"/>
    <col min="4873" max="4873" width="9.140625" style="65"/>
    <col min="4874" max="4874" width="10.140625" style="65" customWidth="1"/>
    <col min="4875" max="4875" width="11.85546875" style="65" customWidth="1"/>
    <col min="4876" max="4876" width="13.5703125" style="65" customWidth="1"/>
    <col min="4877" max="4877" width="7.140625" style="65" customWidth="1"/>
    <col min="4878" max="4878" width="7.42578125" style="65" bestFit="1" customWidth="1"/>
    <col min="4879" max="4879" width="10" style="65" customWidth="1"/>
    <col min="4880" max="4881" width="9.140625" style="65"/>
    <col min="4882" max="4882" width="13.5703125" style="65" customWidth="1"/>
    <col min="4883" max="4883" width="13" style="65" customWidth="1"/>
    <col min="4884" max="4884" width="10.42578125" style="65" customWidth="1"/>
    <col min="4885" max="5121" width="9.140625" style="65"/>
    <col min="5122" max="5122" width="5.5703125" style="65" customWidth="1"/>
    <col min="5123" max="5123" width="4.28515625" style="65" customWidth="1"/>
    <col min="5124" max="5124" width="2.140625" style="65" customWidth="1"/>
    <col min="5125" max="5125" width="4.42578125" style="65" customWidth="1"/>
    <col min="5126" max="5126" width="2.140625" style="65" customWidth="1"/>
    <col min="5127" max="5127" width="7.42578125" style="65" bestFit="1" customWidth="1"/>
    <col min="5128" max="5128" width="8.85546875" style="65" bestFit="1" customWidth="1"/>
    <col min="5129" max="5129" width="9.140625" style="65"/>
    <col min="5130" max="5130" width="10.140625" style="65" customWidth="1"/>
    <col min="5131" max="5131" width="11.85546875" style="65" customWidth="1"/>
    <col min="5132" max="5132" width="13.5703125" style="65" customWidth="1"/>
    <col min="5133" max="5133" width="7.140625" style="65" customWidth="1"/>
    <col min="5134" max="5134" width="7.42578125" style="65" bestFit="1" customWidth="1"/>
    <col min="5135" max="5135" width="10" style="65" customWidth="1"/>
    <col min="5136" max="5137" width="9.140625" style="65"/>
    <col min="5138" max="5138" width="13.5703125" style="65" customWidth="1"/>
    <col min="5139" max="5139" width="13" style="65" customWidth="1"/>
    <col min="5140" max="5140" width="10.42578125" style="65" customWidth="1"/>
    <col min="5141" max="5377" width="9.140625" style="65"/>
    <col min="5378" max="5378" width="5.5703125" style="65" customWidth="1"/>
    <col min="5379" max="5379" width="4.28515625" style="65" customWidth="1"/>
    <col min="5380" max="5380" width="2.140625" style="65" customWidth="1"/>
    <col min="5381" max="5381" width="4.42578125" style="65" customWidth="1"/>
    <col min="5382" max="5382" width="2.140625" style="65" customWidth="1"/>
    <col min="5383" max="5383" width="7.42578125" style="65" bestFit="1" customWidth="1"/>
    <col min="5384" max="5384" width="8.85546875" style="65" bestFit="1" customWidth="1"/>
    <col min="5385" max="5385" width="9.140625" style="65"/>
    <col min="5386" max="5386" width="10.140625" style="65" customWidth="1"/>
    <col min="5387" max="5387" width="11.85546875" style="65" customWidth="1"/>
    <col min="5388" max="5388" width="13.5703125" style="65" customWidth="1"/>
    <col min="5389" max="5389" width="7.140625" style="65" customWidth="1"/>
    <col min="5390" max="5390" width="7.42578125" style="65" bestFit="1" customWidth="1"/>
    <col min="5391" max="5391" width="10" style="65" customWidth="1"/>
    <col min="5392" max="5393" width="9.140625" style="65"/>
    <col min="5394" max="5394" width="13.5703125" style="65" customWidth="1"/>
    <col min="5395" max="5395" width="13" style="65" customWidth="1"/>
    <col min="5396" max="5396" width="10.42578125" style="65" customWidth="1"/>
    <col min="5397" max="5633" width="9.140625" style="65"/>
    <col min="5634" max="5634" width="5.5703125" style="65" customWidth="1"/>
    <col min="5635" max="5635" width="4.28515625" style="65" customWidth="1"/>
    <col min="5636" max="5636" width="2.140625" style="65" customWidth="1"/>
    <col min="5637" max="5637" width="4.42578125" style="65" customWidth="1"/>
    <col min="5638" max="5638" width="2.140625" style="65" customWidth="1"/>
    <col min="5639" max="5639" width="7.42578125" style="65" bestFit="1" customWidth="1"/>
    <col min="5640" max="5640" width="8.85546875" style="65" bestFit="1" customWidth="1"/>
    <col min="5641" max="5641" width="9.140625" style="65"/>
    <col min="5642" max="5642" width="10.140625" style="65" customWidth="1"/>
    <col min="5643" max="5643" width="11.85546875" style="65" customWidth="1"/>
    <col min="5644" max="5644" width="13.5703125" style="65" customWidth="1"/>
    <col min="5645" max="5645" width="7.140625" style="65" customWidth="1"/>
    <col min="5646" max="5646" width="7.42578125" style="65" bestFit="1" customWidth="1"/>
    <col min="5647" max="5647" width="10" style="65" customWidth="1"/>
    <col min="5648" max="5649" width="9.140625" style="65"/>
    <col min="5650" max="5650" width="13.5703125" style="65" customWidth="1"/>
    <col min="5651" max="5651" width="13" style="65" customWidth="1"/>
    <col min="5652" max="5652" width="10.42578125" style="65" customWidth="1"/>
    <col min="5653" max="5889" width="9.140625" style="65"/>
    <col min="5890" max="5890" width="5.5703125" style="65" customWidth="1"/>
    <col min="5891" max="5891" width="4.28515625" style="65" customWidth="1"/>
    <col min="5892" max="5892" width="2.140625" style="65" customWidth="1"/>
    <col min="5893" max="5893" width="4.42578125" style="65" customWidth="1"/>
    <col min="5894" max="5894" width="2.140625" style="65" customWidth="1"/>
    <col min="5895" max="5895" width="7.42578125" style="65" bestFit="1" customWidth="1"/>
    <col min="5896" max="5896" width="8.85546875" style="65" bestFit="1" customWidth="1"/>
    <col min="5897" max="5897" width="9.140625" style="65"/>
    <col min="5898" max="5898" width="10.140625" style="65" customWidth="1"/>
    <col min="5899" max="5899" width="11.85546875" style="65" customWidth="1"/>
    <col min="5900" max="5900" width="13.5703125" style="65" customWidth="1"/>
    <col min="5901" max="5901" width="7.140625" style="65" customWidth="1"/>
    <col min="5902" max="5902" width="7.42578125" style="65" bestFit="1" customWidth="1"/>
    <col min="5903" max="5903" width="10" style="65" customWidth="1"/>
    <col min="5904" max="5905" width="9.140625" style="65"/>
    <col min="5906" max="5906" width="13.5703125" style="65" customWidth="1"/>
    <col min="5907" max="5907" width="13" style="65" customWidth="1"/>
    <col min="5908" max="5908" width="10.42578125" style="65" customWidth="1"/>
    <col min="5909" max="6145" width="9.140625" style="65"/>
    <col min="6146" max="6146" width="5.5703125" style="65" customWidth="1"/>
    <col min="6147" max="6147" width="4.28515625" style="65" customWidth="1"/>
    <col min="6148" max="6148" width="2.140625" style="65" customWidth="1"/>
    <col min="6149" max="6149" width="4.42578125" style="65" customWidth="1"/>
    <col min="6150" max="6150" width="2.140625" style="65" customWidth="1"/>
    <col min="6151" max="6151" width="7.42578125" style="65" bestFit="1" customWidth="1"/>
    <col min="6152" max="6152" width="8.85546875" style="65" bestFit="1" customWidth="1"/>
    <col min="6153" max="6153" width="9.140625" style="65"/>
    <col min="6154" max="6154" width="10.140625" style="65" customWidth="1"/>
    <col min="6155" max="6155" width="11.85546875" style="65" customWidth="1"/>
    <col min="6156" max="6156" width="13.5703125" style="65" customWidth="1"/>
    <col min="6157" max="6157" width="7.140625" style="65" customWidth="1"/>
    <col min="6158" max="6158" width="7.42578125" style="65" bestFit="1" customWidth="1"/>
    <col min="6159" max="6159" width="10" style="65" customWidth="1"/>
    <col min="6160" max="6161" width="9.140625" style="65"/>
    <col min="6162" max="6162" width="13.5703125" style="65" customWidth="1"/>
    <col min="6163" max="6163" width="13" style="65" customWidth="1"/>
    <col min="6164" max="6164" width="10.42578125" style="65" customWidth="1"/>
    <col min="6165" max="6401" width="9.140625" style="65"/>
    <col min="6402" max="6402" width="5.5703125" style="65" customWidth="1"/>
    <col min="6403" max="6403" width="4.28515625" style="65" customWidth="1"/>
    <col min="6404" max="6404" width="2.140625" style="65" customWidth="1"/>
    <col min="6405" max="6405" width="4.42578125" style="65" customWidth="1"/>
    <col min="6406" max="6406" width="2.140625" style="65" customWidth="1"/>
    <col min="6407" max="6407" width="7.42578125" style="65" bestFit="1" customWidth="1"/>
    <col min="6408" max="6408" width="8.85546875" style="65" bestFit="1" customWidth="1"/>
    <col min="6409" max="6409" width="9.140625" style="65"/>
    <col min="6410" max="6410" width="10.140625" style="65" customWidth="1"/>
    <col min="6411" max="6411" width="11.85546875" style="65" customWidth="1"/>
    <col min="6412" max="6412" width="13.5703125" style="65" customWidth="1"/>
    <col min="6413" max="6413" width="7.140625" style="65" customWidth="1"/>
    <col min="6414" max="6414" width="7.42578125" style="65" bestFit="1" customWidth="1"/>
    <col min="6415" max="6415" width="10" style="65" customWidth="1"/>
    <col min="6416" max="6417" width="9.140625" style="65"/>
    <col min="6418" max="6418" width="13.5703125" style="65" customWidth="1"/>
    <col min="6419" max="6419" width="13" style="65" customWidth="1"/>
    <col min="6420" max="6420" width="10.42578125" style="65" customWidth="1"/>
    <col min="6421" max="6657" width="9.140625" style="65"/>
    <col min="6658" max="6658" width="5.5703125" style="65" customWidth="1"/>
    <col min="6659" max="6659" width="4.28515625" style="65" customWidth="1"/>
    <col min="6660" max="6660" width="2.140625" style="65" customWidth="1"/>
    <col min="6661" max="6661" width="4.42578125" style="65" customWidth="1"/>
    <col min="6662" max="6662" width="2.140625" style="65" customWidth="1"/>
    <col min="6663" max="6663" width="7.42578125" style="65" bestFit="1" customWidth="1"/>
    <col min="6664" max="6664" width="8.85546875" style="65" bestFit="1" customWidth="1"/>
    <col min="6665" max="6665" width="9.140625" style="65"/>
    <col min="6666" max="6666" width="10.140625" style="65" customWidth="1"/>
    <col min="6667" max="6667" width="11.85546875" style="65" customWidth="1"/>
    <col min="6668" max="6668" width="13.5703125" style="65" customWidth="1"/>
    <col min="6669" max="6669" width="7.140625" style="65" customWidth="1"/>
    <col min="6670" max="6670" width="7.42578125" style="65" bestFit="1" customWidth="1"/>
    <col min="6671" max="6671" width="10" style="65" customWidth="1"/>
    <col min="6672" max="6673" width="9.140625" style="65"/>
    <col min="6674" max="6674" width="13.5703125" style="65" customWidth="1"/>
    <col min="6675" max="6675" width="13" style="65" customWidth="1"/>
    <col min="6676" max="6676" width="10.42578125" style="65" customWidth="1"/>
    <col min="6677" max="6913" width="9.140625" style="65"/>
    <col min="6914" max="6914" width="5.5703125" style="65" customWidth="1"/>
    <col min="6915" max="6915" width="4.28515625" style="65" customWidth="1"/>
    <col min="6916" max="6916" width="2.140625" style="65" customWidth="1"/>
    <col min="6917" max="6917" width="4.42578125" style="65" customWidth="1"/>
    <col min="6918" max="6918" width="2.140625" style="65" customWidth="1"/>
    <col min="6919" max="6919" width="7.42578125" style="65" bestFit="1" customWidth="1"/>
    <col min="6920" max="6920" width="8.85546875" style="65" bestFit="1" customWidth="1"/>
    <col min="6921" max="6921" width="9.140625" style="65"/>
    <col min="6922" max="6922" width="10.140625" style="65" customWidth="1"/>
    <col min="6923" max="6923" width="11.85546875" style="65" customWidth="1"/>
    <col min="6924" max="6924" width="13.5703125" style="65" customWidth="1"/>
    <col min="6925" max="6925" width="7.140625" style="65" customWidth="1"/>
    <col min="6926" max="6926" width="7.42578125" style="65" bestFit="1" customWidth="1"/>
    <col min="6927" max="6927" width="10" style="65" customWidth="1"/>
    <col min="6928" max="6929" width="9.140625" style="65"/>
    <col min="6930" max="6930" width="13.5703125" style="65" customWidth="1"/>
    <col min="6931" max="6931" width="13" style="65" customWidth="1"/>
    <col min="6932" max="6932" width="10.42578125" style="65" customWidth="1"/>
    <col min="6933" max="7169" width="9.140625" style="65"/>
    <col min="7170" max="7170" width="5.5703125" style="65" customWidth="1"/>
    <col min="7171" max="7171" width="4.28515625" style="65" customWidth="1"/>
    <col min="7172" max="7172" width="2.140625" style="65" customWidth="1"/>
    <col min="7173" max="7173" width="4.42578125" style="65" customWidth="1"/>
    <col min="7174" max="7174" width="2.140625" style="65" customWidth="1"/>
    <col min="7175" max="7175" width="7.42578125" style="65" bestFit="1" customWidth="1"/>
    <col min="7176" max="7176" width="8.85546875" style="65" bestFit="1" customWidth="1"/>
    <col min="7177" max="7177" width="9.140625" style="65"/>
    <col min="7178" max="7178" width="10.140625" style="65" customWidth="1"/>
    <col min="7179" max="7179" width="11.85546875" style="65" customWidth="1"/>
    <col min="7180" max="7180" width="13.5703125" style="65" customWidth="1"/>
    <col min="7181" max="7181" width="7.140625" style="65" customWidth="1"/>
    <col min="7182" max="7182" width="7.42578125" style="65" bestFit="1" customWidth="1"/>
    <col min="7183" max="7183" width="10" style="65" customWidth="1"/>
    <col min="7184" max="7185" width="9.140625" style="65"/>
    <col min="7186" max="7186" width="13.5703125" style="65" customWidth="1"/>
    <col min="7187" max="7187" width="13" style="65" customWidth="1"/>
    <col min="7188" max="7188" width="10.42578125" style="65" customWidth="1"/>
    <col min="7189" max="7425" width="9.140625" style="65"/>
    <col min="7426" max="7426" width="5.5703125" style="65" customWidth="1"/>
    <col min="7427" max="7427" width="4.28515625" style="65" customWidth="1"/>
    <col min="7428" max="7428" width="2.140625" style="65" customWidth="1"/>
    <col min="7429" max="7429" width="4.42578125" style="65" customWidth="1"/>
    <col min="7430" max="7430" width="2.140625" style="65" customWidth="1"/>
    <col min="7431" max="7431" width="7.42578125" style="65" bestFit="1" customWidth="1"/>
    <col min="7432" max="7432" width="8.85546875" style="65" bestFit="1" customWidth="1"/>
    <col min="7433" max="7433" width="9.140625" style="65"/>
    <col min="7434" max="7434" width="10.140625" style="65" customWidth="1"/>
    <col min="7435" max="7435" width="11.85546875" style="65" customWidth="1"/>
    <col min="7436" max="7436" width="13.5703125" style="65" customWidth="1"/>
    <col min="7437" max="7437" width="7.140625" style="65" customWidth="1"/>
    <col min="7438" max="7438" width="7.42578125" style="65" bestFit="1" customWidth="1"/>
    <col min="7439" max="7439" width="10" style="65" customWidth="1"/>
    <col min="7440" max="7441" width="9.140625" style="65"/>
    <col min="7442" max="7442" width="13.5703125" style="65" customWidth="1"/>
    <col min="7443" max="7443" width="13" style="65" customWidth="1"/>
    <col min="7444" max="7444" width="10.42578125" style="65" customWidth="1"/>
    <col min="7445" max="7681" width="9.140625" style="65"/>
    <col min="7682" max="7682" width="5.5703125" style="65" customWidth="1"/>
    <col min="7683" max="7683" width="4.28515625" style="65" customWidth="1"/>
    <col min="7684" max="7684" width="2.140625" style="65" customWidth="1"/>
    <col min="7685" max="7685" width="4.42578125" style="65" customWidth="1"/>
    <col min="7686" max="7686" width="2.140625" style="65" customWidth="1"/>
    <col min="7687" max="7687" width="7.42578125" style="65" bestFit="1" customWidth="1"/>
    <col min="7688" max="7688" width="8.85546875" style="65" bestFit="1" customWidth="1"/>
    <col min="7689" max="7689" width="9.140625" style="65"/>
    <col min="7690" max="7690" width="10.140625" style="65" customWidth="1"/>
    <col min="7691" max="7691" width="11.85546875" style="65" customWidth="1"/>
    <col min="7692" max="7692" width="13.5703125" style="65" customWidth="1"/>
    <col min="7693" max="7693" width="7.140625" style="65" customWidth="1"/>
    <col min="7694" max="7694" width="7.42578125" style="65" bestFit="1" customWidth="1"/>
    <col min="7695" max="7695" width="10" style="65" customWidth="1"/>
    <col min="7696" max="7697" width="9.140625" style="65"/>
    <col min="7698" max="7698" width="13.5703125" style="65" customWidth="1"/>
    <col min="7699" max="7699" width="13" style="65" customWidth="1"/>
    <col min="7700" max="7700" width="10.42578125" style="65" customWidth="1"/>
    <col min="7701" max="7937" width="9.140625" style="65"/>
    <col min="7938" max="7938" width="5.5703125" style="65" customWidth="1"/>
    <col min="7939" max="7939" width="4.28515625" style="65" customWidth="1"/>
    <col min="7940" max="7940" width="2.140625" style="65" customWidth="1"/>
    <col min="7941" max="7941" width="4.42578125" style="65" customWidth="1"/>
    <col min="7942" max="7942" width="2.140625" style="65" customWidth="1"/>
    <col min="7943" max="7943" width="7.42578125" style="65" bestFit="1" customWidth="1"/>
    <col min="7944" max="7944" width="8.85546875" style="65" bestFit="1" customWidth="1"/>
    <col min="7945" max="7945" width="9.140625" style="65"/>
    <col min="7946" max="7946" width="10.140625" style="65" customWidth="1"/>
    <col min="7947" max="7947" width="11.85546875" style="65" customWidth="1"/>
    <col min="7948" max="7948" width="13.5703125" style="65" customWidth="1"/>
    <col min="7949" max="7949" width="7.140625" style="65" customWidth="1"/>
    <col min="7950" max="7950" width="7.42578125" style="65" bestFit="1" customWidth="1"/>
    <col min="7951" max="7951" width="10" style="65" customWidth="1"/>
    <col min="7952" max="7953" width="9.140625" style="65"/>
    <col min="7954" max="7954" width="13.5703125" style="65" customWidth="1"/>
    <col min="7955" max="7955" width="13" style="65" customWidth="1"/>
    <col min="7956" max="7956" width="10.42578125" style="65" customWidth="1"/>
    <col min="7957" max="8193" width="9.140625" style="65"/>
    <col min="8194" max="8194" width="5.5703125" style="65" customWidth="1"/>
    <col min="8195" max="8195" width="4.28515625" style="65" customWidth="1"/>
    <col min="8196" max="8196" width="2.140625" style="65" customWidth="1"/>
    <col min="8197" max="8197" width="4.42578125" style="65" customWidth="1"/>
    <col min="8198" max="8198" width="2.140625" style="65" customWidth="1"/>
    <col min="8199" max="8199" width="7.42578125" style="65" bestFit="1" customWidth="1"/>
    <col min="8200" max="8200" width="8.85546875" style="65" bestFit="1" customWidth="1"/>
    <col min="8201" max="8201" width="9.140625" style="65"/>
    <col min="8202" max="8202" width="10.140625" style="65" customWidth="1"/>
    <col min="8203" max="8203" width="11.85546875" style="65" customWidth="1"/>
    <col min="8204" max="8204" width="13.5703125" style="65" customWidth="1"/>
    <col min="8205" max="8205" width="7.140625" style="65" customWidth="1"/>
    <col min="8206" max="8206" width="7.42578125" style="65" bestFit="1" customWidth="1"/>
    <col min="8207" max="8207" width="10" style="65" customWidth="1"/>
    <col min="8208" max="8209" width="9.140625" style="65"/>
    <col min="8210" max="8210" width="13.5703125" style="65" customWidth="1"/>
    <col min="8211" max="8211" width="13" style="65" customWidth="1"/>
    <col min="8212" max="8212" width="10.42578125" style="65" customWidth="1"/>
    <col min="8213" max="8449" width="9.140625" style="65"/>
    <col min="8450" max="8450" width="5.5703125" style="65" customWidth="1"/>
    <col min="8451" max="8451" width="4.28515625" style="65" customWidth="1"/>
    <col min="8452" max="8452" width="2.140625" style="65" customWidth="1"/>
    <col min="8453" max="8453" width="4.42578125" style="65" customWidth="1"/>
    <col min="8454" max="8454" width="2.140625" style="65" customWidth="1"/>
    <col min="8455" max="8455" width="7.42578125" style="65" bestFit="1" customWidth="1"/>
    <col min="8456" max="8456" width="8.85546875" style="65" bestFit="1" customWidth="1"/>
    <col min="8457" max="8457" width="9.140625" style="65"/>
    <col min="8458" max="8458" width="10.140625" style="65" customWidth="1"/>
    <col min="8459" max="8459" width="11.85546875" style="65" customWidth="1"/>
    <col min="8460" max="8460" width="13.5703125" style="65" customWidth="1"/>
    <col min="8461" max="8461" width="7.140625" style="65" customWidth="1"/>
    <col min="8462" max="8462" width="7.42578125" style="65" bestFit="1" customWidth="1"/>
    <col min="8463" max="8463" width="10" style="65" customWidth="1"/>
    <col min="8464" max="8465" width="9.140625" style="65"/>
    <col min="8466" max="8466" width="13.5703125" style="65" customWidth="1"/>
    <col min="8467" max="8467" width="13" style="65" customWidth="1"/>
    <col min="8468" max="8468" width="10.42578125" style="65" customWidth="1"/>
    <col min="8469" max="8705" width="9.140625" style="65"/>
    <col min="8706" max="8706" width="5.5703125" style="65" customWidth="1"/>
    <col min="8707" max="8707" width="4.28515625" style="65" customWidth="1"/>
    <col min="8708" max="8708" width="2.140625" style="65" customWidth="1"/>
    <col min="8709" max="8709" width="4.42578125" style="65" customWidth="1"/>
    <col min="8710" max="8710" width="2.140625" style="65" customWidth="1"/>
    <col min="8711" max="8711" width="7.42578125" style="65" bestFit="1" customWidth="1"/>
    <col min="8712" max="8712" width="8.85546875" style="65" bestFit="1" customWidth="1"/>
    <col min="8713" max="8713" width="9.140625" style="65"/>
    <col min="8714" max="8714" width="10.140625" style="65" customWidth="1"/>
    <col min="8715" max="8715" width="11.85546875" style="65" customWidth="1"/>
    <col min="8716" max="8716" width="13.5703125" style="65" customWidth="1"/>
    <col min="8717" max="8717" width="7.140625" style="65" customWidth="1"/>
    <col min="8718" max="8718" width="7.42578125" style="65" bestFit="1" customWidth="1"/>
    <col min="8719" max="8719" width="10" style="65" customWidth="1"/>
    <col min="8720" max="8721" width="9.140625" style="65"/>
    <col min="8722" max="8722" width="13.5703125" style="65" customWidth="1"/>
    <col min="8723" max="8723" width="13" style="65" customWidth="1"/>
    <col min="8724" max="8724" width="10.42578125" style="65" customWidth="1"/>
    <col min="8725" max="8961" width="9.140625" style="65"/>
    <col min="8962" max="8962" width="5.5703125" style="65" customWidth="1"/>
    <col min="8963" max="8963" width="4.28515625" style="65" customWidth="1"/>
    <col min="8964" max="8964" width="2.140625" style="65" customWidth="1"/>
    <col min="8965" max="8965" width="4.42578125" style="65" customWidth="1"/>
    <col min="8966" max="8966" width="2.140625" style="65" customWidth="1"/>
    <col min="8967" max="8967" width="7.42578125" style="65" bestFit="1" customWidth="1"/>
    <col min="8968" max="8968" width="8.85546875" style="65" bestFit="1" customWidth="1"/>
    <col min="8969" max="8969" width="9.140625" style="65"/>
    <col min="8970" max="8970" width="10.140625" style="65" customWidth="1"/>
    <col min="8971" max="8971" width="11.85546875" style="65" customWidth="1"/>
    <col min="8972" max="8972" width="13.5703125" style="65" customWidth="1"/>
    <col min="8973" max="8973" width="7.140625" style="65" customWidth="1"/>
    <col min="8974" max="8974" width="7.42578125" style="65" bestFit="1" customWidth="1"/>
    <col min="8975" max="8975" width="10" style="65" customWidth="1"/>
    <col min="8976" max="8977" width="9.140625" style="65"/>
    <col min="8978" max="8978" width="13.5703125" style="65" customWidth="1"/>
    <col min="8979" max="8979" width="13" style="65" customWidth="1"/>
    <col min="8980" max="8980" width="10.42578125" style="65" customWidth="1"/>
    <col min="8981" max="9217" width="9.140625" style="65"/>
    <col min="9218" max="9218" width="5.5703125" style="65" customWidth="1"/>
    <col min="9219" max="9219" width="4.28515625" style="65" customWidth="1"/>
    <col min="9220" max="9220" width="2.140625" style="65" customWidth="1"/>
    <col min="9221" max="9221" width="4.42578125" style="65" customWidth="1"/>
    <col min="9222" max="9222" width="2.140625" style="65" customWidth="1"/>
    <col min="9223" max="9223" width="7.42578125" style="65" bestFit="1" customWidth="1"/>
    <col min="9224" max="9224" width="8.85546875" style="65" bestFit="1" customWidth="1"/>
    <col min="9225" max="9225" width="9.140625" style="65"/>
    <col min="9226" max="9226" width="10.140625" style="65" customWidth="1"/>
    <col min="9227" max="9227" width="11.85546875" style="65" customWidth="1"/>
    <col min="9228" max="9228" width="13.5703125" style="65" customWidth="1"/>
    <col min="9229" max="9229" width="7.140625" style="65" customWidth="1"/>
    <col min="9230" max="9230" width="7.42578125" style="65" bestFit="1" customWidth="1"/>
    <col min="9231" max="9231" width="10" style="65" customWidth="1"/>
    <col min="9232" max="9233" width="9.140625" style="65"/>
    <col min="9234" max="9234" width="13.5703125" style="65" customWidth="1"/>
    <col min="9235" max="9235" width="13" style="65" customWidth="1"/>
    <col min="9236" max="9236" width="10.42578125" style="65" customWidth="1"/>
    <col min="9237" max="9473" width="9.140625" style="65"/>
    <col min="9474" max="9474" width="5.5703125" style="65" customWidth="1"/>
    <col min="9475" max="9475" width="4.28515625" style="65" customWidth="1"/>
    <col min="9476" max="9476" width="2.140625" style="65" customWidth="1"/>
    <col min="9477" max="9477" width="4.42578125" style="65" customWidth="1"/>
    <col min="9478" max="9478" width="2.140625" style="65" customWidth="1"/>
    <col min="9479" max="9479" width="7.42578125" style="65" bestFit="1" customWidth="1"/>
    <col min="9480" max="9480" width="8.85546875" style="65" bestFit="1" customWidth="1"/>
    <col min="9481" max="9481" width="9.140625" style="65"/>
    <col min="9482" max="9482" width="10.140625" style="65" customWidth="1"/>
    <col min="9483" max="9483" width="11.85546875" style="65" customWidth="1"/>
    <col min="9484" max="9484" width="13.5703125" style="65" customWidth="1"/>
    <col min="9485" max="9485" width="7.140625" style="65" customWidth="1"/>
    <col min="9486" max="9486" width="7.42578125" style="65" bestFit="1" customWidth="1"/>
    <col min="9487" max="9487" width="10" style="65" customWidth="1"/>
    <col min="9488" max="9489" width="9.140625" style="65"/>
    <col min="9490" max="9490" width="13.5703125" style="65" customWidth="1"/>
    <col min="9491" max="9491" width="13" style="65" customWidth="1"/>
    <col min="9492" max="9492" width="10.42578125" style="65" customWidth="1"/>
    <col min="9493" max="9729" width="9.140625" style="65"/>
    <col min="9730" max="9730" width="5.5703125" style="65" customWidth="1"/>
    <col min="9731" max="9731" width="4.28515625" style="65" customWidth="1"/>
    <col min="9732" max="9732" width="2.140625" style="65" customWidth="1"/>
    <col min="9733" max="9733" width="4.42578125" style="65" customWidth="1"/>
    <col min="9734" max="9734" width="2.140625" style="65" customWidth="1"/>
    <col min="9735" max="9735" width="7.42578125" style="65" bestFit="1" customWidth="1"/>
    <col min="9736" max="9736" width="8.85546875" style="65" bestFit="1" customWidth="1"/>
    <col min="9737" max="9737" width="9.140625" style="65"/>
    <col min="9738" max="9738" width="10.140625" style="65" customWidth="1"/>
    <col min="9739" max="9739" width="11.85546875" style="65" customWidth="1"/>
    <col min="9740" max="9740" width="13.5703125" style="65" customWidth="1"/>
    <col min="9741" max="9741" width="7.140625" style="65" customWidth="1"/>
    <col min="9742" max="9742" width="7.42578125" style="65" bestFit="1" customWidth="1"/>
    <col min="9743" max="9743" width="10" style="65" customWidth="1"/>
    <col min="9744" max="9745" width="9.140625" style="65"/>
    <col min="9746" max="9746" width="13.5703125" style="65" customWidth="1"/>
    <col min="9747" max="9747" width="13" style="65" customWidth="1"/>
    <col min="9748" max="9748" width="10.42578125" style="65" customWidth="1"/>
    <col min="9749" max="9985" width="9.140625" style="65"/>
    <col min="9986" max="9986" width="5.5703125" style="65" customWidth="1"/>
    <col min="9987" max="9987" width="4.28515625" style="65" customWidth="1"/>
    <col min="9988" max="9988" width="2.140625" style="65" customWidth="1"/>
    <col min="9989" max="9989" width="4.42578125" style="65" customWidth="1"/>
    <col min="9990" max="9990" width="2.140625" style="65" customWidth="1"/>
    <col min="9991" max="9991" width="7.42578125" style="65" bestFit="1" customWidth="1"/>
    <col min="9992" max="9992" width="8.85546875" style="65" bestFit="1" customWidth="1"/>
    <col min="9993" max="9993" width="9.140625" style="65"/>
    <col min="9994" max="9994" width="10.140625" style="65" customWidth="1"/>
    <col min="9995" max="9995" width="11.85546875" style="65" customWidth="1"/>
    <col min="9996" max="9996" width="13.5703125" style="65" customWidth="1"/>
    <col min="9997" max="9997" width="7.140625" style="65" customWidth="1"/>
    <col min="9998" max="9998" width="7.42578125" style="65" bestFit="1" customWidth="1"/>
    <col min="9999" max="9999" width="10" style="65" customWidth="1"/>
    <col min="10000" max="10001" width="9.140625" style="65"/>
    <col min="10002" max="10002" width="13.5703125" style="65" customWidth="1"/>
    <col min="10003" max="10003" width="13" style="65" customWidth="1"/>
    <col min="10004" max="10004" width="10.42578125" style="65" customWidth="1"/>
    <col min="10005" max="10241" width="9.140625" style="65"/>
    <col min="10242" max="10242" width="5.5703125" style="65" customWidth="1"/>
    <col min="10243" max="10243" width="4.28515625" style="65" customWidth="1"/>
    <col min="10244" max="10244" width="2.140625" style="65" customWidth="1"/>
    <col min="10245" max="10245" width="4.42578125" style="65" customWidth="1"/>
    <col min="10246" max="10246" width="2.140625" style="65" customWidth="1"/>
    <col min="10247" max="10247" width="7.42578125" style="65" bestFit="1" customWidth="1"/>
    <col min="10248" max="10248" width="8.85546875" style="65" bestFit="1" customWidth="1"/>
    <col min="10249" max="10249" width="9.140625" style="65"/>
    <col min="10250" max="10250" width="10.140625" style="65" customWidth="1"/>
    <col min="10251" max="10251" width="11.85546875" style="65" customWidth="1"/>
    <col min="10252" max="10252" width="13.5703125" style="65" customWidth="1"/>
    <col min="10253" max="10253" width="7.140625" style="65" customWidth="1"/>
    <col min="10254" max="10254" width="7.42578125" style="65" bestFit="1" customWidth="1"/>
    <col min="10255" max="10255" width="10" style="65" customWidth="1"/>
    <col min="10256" max="10257" width="9.140625" style="65"/>
    <col min="10258" max="10258" width="13.5703125" style="65" customWidth="1"/>
    <col min="10259" max="10259" width="13" style="65" customWidth="1"/>
    <col min="10260" max="10260" width="10.42578125" style="65" customWidth="1"/>
    <col min="10261" max="10497" width="9.140625" style="65"/>
    <col min="10498" max="10498" width="5.5703125" style="65" customWidth="1"/>
    <col min="10499" max="10499" width="4.28515625" style="65" customWidth="1"/>
    <col min="10500" max="10500" width="2.140625" style="65" customWidth="1"/>
    <col min="10501" max="10501" width="4.42578125" style="65" customWidth="1"/>
    <col min="10502" max="10502" width="2.140625" style="65" customWidth="1"/>
    <col min="10503" max="10503" width="7.42578125" style="65" bestFit="1" customWidth="1"/>
    <col min="10504" max="10504" width="8.85546875" style="65" bestFit="1" customWidth="1"/>
    <col min="10505" max="10505" width="9.140625" style="65"/>
    <col min="10506" max="10506" width="10.140625" style="65" customWidth="1"/>
    <col min="10507" max="10507" width="11.85546875" style="65" customWidth="1"/>
    <col min="10508" max="10508" width="13.5703125" style="65" customWidth="1"/>
    <col min="10509" max="10509" width="7.140625" style="65" customWidth="1"/>
    <col min="10510" max="10510" width="7.42578125" style="65" bestFit="1" customWidth="1"/>
    <col min="10511" max="10511" width="10" style="65" customWidth="1"/>
    <col min="10512" max="10513" width="9.140625" style="65"/>
    <col min="10514" max="10514" width="13.5703125" style="65" customWidth="1"/>
    <col min="10515" max="10515" width="13" style="65" customWidth="1"/>
    <col min="10516" max="10516" width="10.42578125" style="65" customWidth="1"/>
    <col min="10517" max="10753" width="9.140625" style="65"/>
    <col min="10754" max="10754" width="5.5703125" style="65" customWidth="1"/>
    <col min="10755" max="10755" width="4.28515625" style="65" customWidth="1"/>
    <col min="10756" max="10756" width="2.140625" style="65" customWidth="1"/>
    <col min="10757" max="10757" width="4.42578125" style="65" customWidth="1"/>
    <col min="10758" max="10758" width="2.140625" style="65" customWidth="1"/>
    <col min="10759" max="10759" width="7.42578125" style="65" bestFit="1" customWidth="1"/>
    <col min="10760" max="10760" width="8.85546875" style="65" bestFit="1" customWidth="1"/>
    <col min="10761" max="10761" width="9.140625" style="65"/>
    <col min="10762" max="10762" width="10.140625" style="65" customWidth="1"/>
    <col min="10763" max="10763" width="11.85546875" style="65" customWidth="1"/>
    <col min="10764" max="10764" width="13.5703125" style="65" customWidth="1"/>
    <col min="10765" max="10765" width="7.140625" style="65" customWidth="1"/>
    <col min="10766" max="10766" width="7.42578125" style="65" bestFit="1" customWidth="1"/>
    <col min="10767" max="10767" width="10" style="65" customWidth="1"/>
    <col min="10768" max="10769" width="9.140625" style="65"/>
    <col min="10770" max="10770" width="13.5703125" style="65" customWidth="1"/>
    <col min="10771" max="10771" width="13" style="65" customWidth="1"/>
    <col min="10772" max="10772" width="10.42578125" style="65" customWidth="1"/>
    <col min="10773" max="11009" width="9.140625" style="65"/>
    <col min="11010" max="11010" width="5.5703125" style="65" customWidth="1"/>
    <col min="11011" max="11011" width="4.28515625" style="65" customWidth="1"/>
    <col min="11012" max="11012" width="2.140625" style="65" customWidth="1"/>
    <col min="11013" max="11013" width="4.42578125" style="65" customWidth="1"/>
    <col min="11014" max="11014" width="2.140625" style="65" customWidth="1"/>
    <col min="11015" max="11015" width="7.42578125" style="65" bestFit="1" customWidth="1"/>
    <col min="11016" max="11016" width="8.85546875" style="65" bestFit="1" customWidth="1"/>
    <col min="11017" max="11017" width="9.140625" style="65"/>
    <col min="11018" max="11018" width="10.140625" style="65" customWidth="1"/>
    <col min="11019" max="11019" width="11.85546875" style="65" customWidth="1"/>
    <col min="11020" max="11020" width="13.5703125" style="65" customWidth="1"/>
    <col min="11021" max="11021" width="7.140625" style="65" customWidth="1"/>
    <col min="11022" max="11022" width="7.42578125" style="65" bestFit="1" customWidth="1"/>
    <col min="11023" max="11023" width="10" style="65" customWidth="1"/>
    <col min="11024" max="11025" width="9.140625" style="65"/>
    <col min="11026" max="11026" width="13.5703125" style="65" customWidth="1"/>
    <col min="11027" max="11027" width="13" style="65" customWidth="1"/>
    <col min="11028" max="11028" width="10.42578125" style="65" customWidth="1"/>
    <col min="11029" max="11265" width="9.140625" style="65"/>
    <col min="11266" max="11266" width="5.5703125" style="65" customWidth="1"/>
    <col min="11267" max="11267" width="4.28515625" style="65" customWidth="1"/>
    <col min="11268" max="11268" width="2.140625" style="65" customWidth="1"/>
    <col min="11269" max="11269" width="4.42578125" style="65" customWidth="1"/>
    <col min="11270" max="11270" width="2.140625" style="65" customWidth="1"/>
    <col min="11271" max="11271" width="7.42578125" style="65" bestFit="1" customWidth="1"/>
    <col min="11272" max="11272" width="8.85546875" style="65" bestFit="1" customWidth="1"/>
    <col min="11273" max="11273" width="9.140625" style="65"/>
    <col min="11274" max="11274" width="10.140625" style="65" customWidth="1"/>
    <col min="11275" max="11275" width="11.85546875" style="65" customWidth="1"/>
    <col min="11276" max="11276" width="13.5703125" style="65" customWidth="1"/>
    <col min="11277" max="11277" width="7.140625" style="65" customWidth="1"/>
    <col min="11278" max="11278" width="7.42578125" style="65" bestFit="1" customWidth="1"/>
    <col min="11279" max="11279" width="10" style="65" customWidth="1"/>
    <col min="11280" max="11281" width="9.140625" style="65"/>
    <col min="11282" max="11282" width="13.5703125" style="65" customWidth="1"/>
    <col min="11283" max="11283" width="13" style="65" customWidth="1"/>
    <col min="11284" max="11284" width="10.42578125" style="65" customWidth="1"/>
    <col min="11285" max="11521" width="9.140625" style="65"/>
    <col min="11522" max="11522" width="5.5703125" style="65" customWidth="1"/>
    <col min="11523" max="11523" width="4.28515625" style="65" customWidth="1"/>
    <col min="11524" max="11524" width="2.140625" style="65" customWidth="1"/>
    <col min="11525" max="11525" width="4.42578125" style="65" customWidth="1"/>
    <col min="11526" max="11526" width="2.140625" style="65" customWidth="1"/>
    <col min="11527" max="11527" width="7.42578125" style="65" bestFit="1" customWidth="1"/>
    <col min="11528" max="11528" width="8.85546875" style="65" bestFit="1" customWidth="1"/>
    <col min="11529" max="11529" width="9.140625" style="65"/>
    <col min="11530" max="11530" width="10.140625" style="65" customWidth="1"/>
    <col min="11531" max="11531" width="11.85546875" style="65" customWidth="1"/>
    <col min="11532" max="11532" width="13.5703125" style="65" customWidth="1"/>
    <col min="11533" max="11533" width="7.140625" style="65" customWidth="1"/>
    <col min="11534" max="11534" width="7.42578125" style="65" bestFit="1" customWidth="1"/>
    <col min="11535" max="11535" width="10" style="65" customWidth="1"/>
    <col min="11536" max="11537" width="9.140625" style="65"/>
    <col min="11538" max="11538" width="13.5703125" style="65" customWidth="1"/>
    <col min="11539" max="11539" width="13" style="65" customWidth="1"/>
    <col min="11540" max="11540" width="10.42578125" style="65" customWidth="1"/>
    <col min="11541" max="11777" width="9.140625" style="65"/>
    <col min="11778" max="11778" width="5.5703125" style="65" customWidth="1"/>
    <col min="11779" max="11779" width="4.28515625" style="65" customWidth="1"/>
    <col min="11780" max="11780" width="2.140625" style="65" customWidth="1"/>
    <col min="11781" max="11781" width="4.42578125" style="65" customWidth="1"/>
    <col min="11782" max="11782" width="2.140625" style="65" customWidth="1"/>
    <col min="11783" max="11783" width="7.42578125" style="65" bestFit="1" customWidth="1"/>
    <col min="11784" max="11784" width="8.85546875" style="65" bestFit="1" customWidth="1"/>
    <col min="11785" max="11785" width="9.140625" style="65"/>
    <col min="11786" max="11786" width="10.140625" style="65" customWidth="1"/>
    <col min="11787" max="11787" width="11.85546875" style="65" customWidth="1"/>
    <col min="11788" max="11788" width="13.5703125" style="65" customWidth="1"/>
    <col min="11789" max="11789" width="7.140625" style="65" customWidth="1"/>
    <col min="11790" max="11790" width="7.42578125" style="65" bestFit="1" customWidth="1"/>
    <col min="11791" max="11791" width="10" style="65" customWidth="1"/>
    <col min="11792" max="11793" width="9.140625" style="65"/>
    <col min="11794" max="11794" width="13.5703125" style="65" customWidth="1"/>
    <col min="11795" max="11795" width="13" style="65" customWidth="1"/>
    <col min="11796" max="11796" width="10.42578125" style="65" customWidth="1"/>
    <col min="11797" max="12033" width="9.140625" style="65"/>
    <col min="12034" max="12034" width="5.5703125" style="65" customWidth="1"/>
    <col min="12035" max="12035" width="4.28515625" style="65" customWidth="1"/>
    <col min="12036" max="12036" width="2.140625" style="65" customWidth="1"/>
    <col min="12037" max="12037" width="4.42578125" style="65" customWidth="1"/>
    <col min="12038" max="12038" width="2.140625" style="65" customWidth="1"/>
    <col min="12039" max="12039" width="7.42578125" style="65" bestFit="1" customWidth="1"/>
    <col min="12040" max="12040" width="8.85546875" style="65" bestFit="1" customWidth="1"/>
    <col min="12041" max="12041" width="9.140625" style="65"/>
    <col min="12042" max="12042" width="10.140625" style="65" customWidth="1"/>
    <col min="12043" max="12043" width="11.85546875" style="65" customWidth="1"/>
    <col min="12044" max="12044" width="13.5703125" style="65" customWidth="1"/>
    <col min="12045" max="12045" width="7.140625" style="65" customWidth="1"/>
    <col min="12046" max="12046" width="7.42578125" style="65" bestFit="1" customWidth="1"/>
    <col min="12047" max="12047" width="10" style="65" customWidth="1"/>
    <col min="12048" max="12049" width="9.140625" style="65"/>
    <col min="12050" max="12050" width="13.5703125" style="65" customWidth="1"/>
    <col min="12051" max="12051" width="13" style="65" customWidth="1"/>
    <col min="12052" max="12052" width="10.42578125" style="65" customWidth="1"/>
    <col min="12053" max="12289" width="9.140625" style="65"/>
    <col min="12290" max="12290" width="5.5703125" style="65" customWidth="1"/>
    <col min="12291" max="12291" width="4.28515625" style="65" customWidth="1"/>
    <col min="12292" max="12292" width="2.140625" style="65" customWidth="1"/>
    <col min="12293" max="12293" width="4.42578125" style="65" customWidth="1"/>
    <col min="12294" max="12294" width="2.140625" style="65" customWidth="1"/>
    <col min="12295" max="12295" width="7.42578125" style="65" bestFit="1" customWidth="1"/>
    <col min="12296" max="12296" width="8.85546875" style="65" bestFit="1" customWidth="1"/>
    <col min="12297" max="12297" width="9.140625" style="65"/>
    <col min="12298" max="12298" width="10.140625" style="65" customWidth="1"/>
    <col min="12299" max="12299" width="11.85546875" style="65" customWidth="1"/>
    <col min="12300" max="12300" width="13.5703125" style="65" customWidth="1"/>
    <col min="12301" max="12301" width="7.140625" style="65" customWidth="1"/>
    <col min="12302" max="12302" width="7.42578125" style="65" bestFit="1" customWidth="1"/>
    <col min="12303" max="12303" width="10" style="65" customWidth="1"/>
    <col min="12304" max="12305" width="9.140625" style="65"/>
    <col min="12306" max="12306" width="13.5703125" style="65" customWidth="1"/>
    <col min="12307" max="12307" width="13" style="65" customWidth="1"/>
    <col min="12308" max="12308" width="10.42578125" style="65" customWidth="1"/>
    <col min="12309" max="12545" width="9.140625" style="65"/>
    <col min="12546" max="12546" width="5.5703125" style="65" customWidth="1"/>
    <col min="12547" max="12547" width="4.28515625" style="65" customWidth="1"/>
    <col min="12548" max="12548" width="2.140625" style="65" customWidth="1"/>
    <col min="12549" max="12549" width="4.42578125" style="65" customWidth="1"/>
    <col min="12550" max="12550" width="2.140625" style="65" customWidth="1"/>
    <col min="12551" max="12551" width="7.42578125" style="65" bestFit="1" customWidth="1"/>
    <col min="12552" max="12552" width="8.85546875" style="65" bestFit="1" customWidth="1"/>
    <col min="12553" max="12553" width="9.140625" style="65"/>
    <col min="12554" max="12554" width="10.140625" style="65" customWidth="1"/>
    <col min="12555" max="12555" width="11.85546875" style="65" customWidth="1"/>
    <col min="12556" max="12556" width="13.5703125" style="65" customWidth="1"/>
    <col min="12557" max="12557" width="7.140625" style="65" customWidth="1"/>
    <col min="12558" max="12558" width="7.42578125" style="65" bestFit="1" customWidth="1"/>
    <col min="12559" max="12559" width="10" style="65" customWidth="1"/>
    <col min="12560" max="12561" width="9.140625" style="65"/>
    <col min="12562" max="12562" width="13.5703125" style="65" customWidth="1"/>
    <col min="12563" max="12563" width="13" style="65" customWidth="1"/>
    <col min="12564" max="12564" width="10.42578125" style="65" customWidth="1"/>
    <col min="12565" max="12801" width="9.140625" style="65"/>
    <col min="12802" max="12802" width="5.5703125" style="65" customWidth="1"/>
    <col min="12803" max="12803" width="4.28515625" style="65" customWidth="1"/>
    <col min="12804" max="12804" width="2.140625" style="65" customWidth="1"/>
    <col min="12805" max="12805" width="4.42578125" style="65" customWidth="1"/>
    <col min="12806" max="12806" width="2.140625" style="65" customWidth="1"/>
    <col min="12807" max="12807" width="7.42578125" style="65" bestFit="1" customWidth="1"/>
    <col min="12808" max="12808" width="8.85546875" style="65" bestFit="1" customWidth="1"/>
    <col min="12809" max="12809" width="9.140625" style="65"/>
    <col min="12810" max="12810" width="10.140625" style="65" customWidth="1"/>
    <col min="12811" max="12811" width="11.85546875" style="65" customWidth="1"/>
    <col min="12812" max="12812" width="13.5703125" style="65" customWidth="1"/>
    <col min="12813" max="12813" width="7.140625" style="65" customWidth="1"/>
    <col min="12814" max="12814" width="7.42578125" style="65" bestFit="1" customWidth="1"/>
    <col min="12815" max="12815" width="10" style="65" customWidth="1"/>
    <col min="12816" max="12817" width="9.140625" style="65"/>
    <col min="12818" max="12818" width="13.5703125" style="65" customWidth="1"/>
    <col min="12819" max="12819" width="13" style="65" customWidth="1"/>
    <col min="12820" max="12820" width="10.42578125" style="65" customWidth="1"/>
    <col min="12821" max="13057" width="9.140625" style="65"/>
    <col min="13058" max="13058" width="5.5703125" style="65" customWidth="1"/>
    <col min="13059" max="13059" width="4.28515625" style="65" customWidth="1"/>
    <col min="13060" max="13060" width="2.140625" style="65" customWidth="1"/>
    <col min="13061" max="13061" width="4.42578125" style="65" customWidth="1"/>
    <col min="13062" max="13062" width="2.140625" style="65" customWidth="1"/>
    <col min="13063" max="13063" width="7.42578125" style="65" bestFit="1" customWidth="1"/>
    <col min="13064" max="13064" width="8.85546875" style="65" bestFit="1" customWidth="1"/>
    <col min="13065" max="13065" width="9.140625" style="65"/>
    <col min="13066" max="13066" width="10.140625" style="65" customWidth="1"/>
    <col min="13067" max="13067" width="11.85546875" style="65" customWidth="1"/>
    <col min="13068" max="13068" width="13.5703125" style="65" customWidth="1"/>
    <col min="13069" max="13069" width="7.140625" style="65" customWidth="1"/>
    <col min="13070" max="13070" width="7.42578125" style="65" bestFit="1" customWidth="1"/>
    <col min="13071" max="13071" width="10" style="65" customWidth="1"/>
    <col min="13072" max="13073" width="9.140625" style="65"/>
    <col min="13074" max="13074" width="13.5703125" style="65" customWidth="1"/>
    <col min="13075" max="13075" width="13" style="65" customWidth="1"/>
    <col min="13076" max="13076" width="10.42578125" style="65" customWidth="1"/>
    <col min="13077" max="13313" width="9.140625" style="65"/>
    <col min="13314" max="13314" width="5.5703125" style="65" customWidth="1"/>
    <col min="13315" max="13315" width="4.28515625" style="65" customWidth="1"/>
    <col min="13316" max="13316" width="2.140625" style="65" customWidth="1"/>
    <col min="13317" max="13317" width="4.42578125" style="65" customWidth="1"/>
    <col min="13318" max="13318" width="2.140625" style="65" customWidth="1"/>
    <col min="13319" max="13319" width="7.42578125" style="65" bestFit="1" customWidth="1"/>
    <col min="13320" max="13320" width="8.85546875" style="65" bestFit="1" customWidth="1"/>
    <col min="13321" max="13321" width="9.140625" style="65"/>
    <col min="13322" max="13322" width="10.140625" style="65" customWidth="1"/>
    <col min="13323" max="13323" width="11.85546875" style="65" customWidth="1"/>
    <col min="13324" max="13324" width="13.5703125" style="65" customWidth="1"/>
    <col min="13325" max="13325" width="7.140625" style="65" customWidth="1"/>
    <col min="13326" max="13326" width="7.42578125" style="65" bestFit="1" customWidth="1"/>
    <col min="13327" max="13327" width="10" style="65" customWidth="1"/>
    <col min="13328" max="13329" width="9.140625" style="65"/>
    <col min="13330" max="13330" width="13.5703125" style="65" customWidth="1"/>
    <col min="13331" max="13331" width="13" style="65" customWidth="1"/>
    <col min="13332" max="13332" width="10.42578125" style="65" customWidth="1"/>
    <col min="13333" max="13569" width="9.140625" style="65"/>
    <col min="13570" max="13570" width="5.5703125" style="65" customWidth="1"/>
    <col min="13571" max="13571" width="4.28515625" style="65" customWidth="1"/>
    <col min="13572" max="13572" width="2.140625" style="65" customWidth="1"/>
    <col min="13573" max="13573" width="4.42578125" style="65" customWidth="1"/>
    <col min="13574" max="13574" width="2.140625" style="65" customWidth="1"/>
    <col min="13575" max="13575" width="7.42578125" style="65" bestFit="1" customWidth="1"/>
    <col min="13576" max="13576" width="8.85546875" style="65" bestFit="1" customWidth="1"/>
    <col min="13577" max="13577" width="9.140625" style="65"/>
    <col min="13578" max="13578" width="10.140625" style="65" customWidth="1"/>
    <col min="13579" max="13579" width="11.85546875" style="65" customWidth="1"/>
    <col min="13580" max="13580" width="13.5703125" style="65" customWidth="1"/>
    <col min="13581" max="13581" width="7.140625" style="65" customWidth="1"/>
    <col min="13582" max="13582" width="7.42578125" style="65" bestFit="1" customWidth="1"/>
    <col min="13583" max="13583" width="10" style="65" customWidth="1"/>
    <col min="13584" max="13585" width="9.140625" style="65"/>
    <col min="13586" max="13586" width="13.5703125" style="65" customWidth="1"/>
    <col min="13587" max="13587" width="13" style="65" customWidth="1"/>
    <col min="13588" max="13588" width="10.42578125" style="65" customWidth="1"/>
    <col min="13589" max="13825" width="9.140625" style="65"/>
    <col min="13826" max="13826" width="5.5703125" style="65" customWidth="1"/>
    <col min="13827" max="13827" width="4.28515625" style="65" customWidth="1"/>
    <col min="13828" max="13828" width="2.140625" style="65" customWidth="1"/>
    <col min="13829" max="13829" width="4.42578125" style="65" customWidth="1"/>
    <col min="13830" max="13830" width="2.140625" style="65" customWidth="1"/>
    <col min="13831" max="13831" width="7.42578125" style="65" bestFit="1" customWidth="1"/>
    <col min="13832" max="13832" width="8.85546875" style="65" bestFit="1" customWidth="1"/>
    <col min="13833" max="13833" width="9.140625" style="65"/>
    <col min="13834" max="13834" width="10.140625" style="65" customWidth="1"/>
    <col min="13835" max="13835" width="11.85546875" style="65" customWidth="1"/>
    <col min="13836" max="13836" width="13.5703125" style="65" customWidth="1"/>
    <col min="13837" max="13837" width="7.140625" style="65" customWidth="1"/>
    <col min="13838" max="13838" width="7.42578125" style="65" bestFit="1" customWidth="1"/>
    <col min="13839" max="13839" width="10" style="65" customWidth="1"/>
    <col min="13840" max="13841" width="9.140625" style="65"/>
    <col min="13842" max="13842" width="13.5703125" style="65" customWidth="1"/>
    <col min="13843" max="13843" width="13" style="65" customWidth="1"/>
    <col min="13844" max="13844" width="10.42578125" style="65" customWidth="1"/>
    <col min="13845" max="14081" width="9.140625" style="65"/>
    <col min="14082" max="14082" width="5.5703125" style="65" customWidth="1"/>
    <col min="14083" max="14083" width="4.28515625" style="65" customWidth="1"/>
    <col min="14084" max="14084" width="2.140625" style="65" customWidth="1"/>
    <col min="14085" max="14085" width="4.42578125" style="65" customWidth="1"/>
    <col min="14086" max="14086" width="2.140625" style="65" customWidth="1"/>
    <col min="14087" max="14087" width="7.42578125" style="65" bestFit="1" customWidth="1"/>
    <col min="14088" max="14088" width="8.85546875" style="65" bestFit="1" customWidth="1"/>
    <col min="14089" max="14089" width="9.140625" style="65"/>
    <col min="14090" max="14090" width="10.140625" style="65" customWidth="1"/>
    <col min="14091" max="14091" width="11.85546875" style="65" customWidth="1"/>
    <col min="14092" max="14092" width="13.5703125" style="65" customWidth="1"/>
    <col min="14093" max="14093" width="7.140625" style="65" customWidth="1"/>
    <col min="14094" max="14094" width="7.42578125" style="65" bestFit="1" customWidth="1"/>
    <col min="14095" max="14095" width="10" style="65" customWidth="1"/>
    <col min="14096" max="14097" width="9.140625" style="65"/>
    <col min="14098" max="14098" width="13.5703125" style="65" customWidth="1"/>
    <col min="14099" max="14099" width="13" style="65" customWidth="1"/>
    <col min="14100" max="14100" width="10.42578125" style="65" customWidth="1"/>
    <col min="14101" max="14337" width="9.140625" style="65"/>
    <col min="14338" max="14338" width="5.5703125" style="65" customWidth="1"/>
    <col min="14339" max="14339" width="4.28515625" style="65" customWidth="1"/>
    <col min="14340" max="14340" width="2.140625" style="65" customWidth="1"/>
    <col min="14341" max="14341" width="4.42578125" style="65" customWidth="1"/>
    <col min="14342" max="14342" width="2.140625" style="65" customWidth="1"/>
    <col min="14343" max="14343" width="7.42578125" style="65" bestFit="1" customWidth="1"/>
    <col min="14344" max="14344" width="8.85546875" style="65" bestFit="1" customWidth="1"/>
    <col min="14345" max="14345" width="9.140625" style="65"/>
    <col min="14346" max="14346" width="10.140625" style="65" customWidth="1"/>
    <col min="14347" max="14347" width="11.85546875" style="65" customWidth="1"/>
    <col min="14348" max="14348" width="13.5703125" style="65" customWidth="1"/>
    <col min="14349" max="14349" width="7.140625" style="65" customWidth="1"/>
    <col min="14350" max="14350" width="7.42578125" style="65" bestFit="1" customWidth="1"/>
    <col min="14351" max="14351" width="10" style="65" customWidth="1"/>
    <col min="14352" max="14353" width="9.140625" style="65"/>
    <col min="14354" max="14354" width="13.5703125" style="65" customWidth="1"/>
    <col min="14355" max="14355" width="13" style="65" customWidth="1"/>
    <col min="14356" max="14356" width="10.42578125" style="65" customWidth="1"/>
    <col min="14357" max="14593" width="9.140625" style="65"/>
    <col min="14594" max="14594" width="5.5703125" style="65" customWidth="1"/>
    <col min="14595" max="14595" width="4.28515625" style="65" customWidth="1"/>
    <col min="14596" max="14596" width="2.140625" style="65" customWidth="1"/>
    <col min="14597" max="14597" width="4.42578125" style="65" customWidth="1"/>
    <col min="14598" max="14598" width="2.140625" style="65" customWidth="1"/>
    <col min="14599" max="14599" width="7.42578125" style="65" bestFit="1" customWidth="1"/>
    <col min="14600" max="14600" width="8.85546875" style="65" bestFit="1" customWidth="1"/>
    <col min="14601" max="14601" width="9.140625" style="65"/>
    <col min="14602" max="14602" width="10.140625" style="65" customWidth="1"/>
    <col min="14603" max="14603" width="11.85546875" style="65" customWidth="1"/>
    <col min="14604" max="14604" width="13.5703125" style="65" customWidth="1"/>
    <col min="14605" max="14605" width="7.140625" style="65" customWidth="1"/>
    <col min="14606" max="14606" width="7.42578125" style="65" bestFit="1" customWidth="1"/>
    <col min="14607" max="14607" width="10" style="65" customWidth="1"/>
    <col min="14608" max="14609" width="9.140625" style="65"/>
    <col min="14610" max="14610" width="13.5703125" style="65" customWidth="1"/>
    <col min="14611" max="14611" width="13" style="65" customWidth="1"/>
    <col min="14612" max="14612" width="10.42578125" style="65" customWidth="1"/>
    <col min="14613" max="14849" width="9.140625" style="65"/>
    <col min="14850" max="14850" width="5.5703125" style="65" customWidth="1"/>
    <col min="14851" max="14851" width="4.28515625" style="65" customWidth="1"/>
    <col min="14852" max="14852" width="2.140625" style="65" customWidth="1"/>
    <col min="14853" max="14853" width="4.42578125" style="65" customWidth="1"/>
    <col min="14854" max="14854" width="2.140625" style="65" customWidth="1"/>
    <col min="14855" max="14855" width="7.42578125" style="65" bestFit="1" customWidth="1"/>
    <col min="14856" max="14856" width="8.85546875" style="65" bestFit="1" customWidth="1"/>
    <col min="14857" max="14857" width="9.140625" style="65"/>
    <col min="14858" max="14858" width="10.140625" style="65" customWidth="1"/>
    <col min="14859" max="14859" width="11.85546875" style="65" customWidth="1"/>
    <col min="14860" max="14860" width="13.5703125" style="65" customWidth="1"/>
    <col min="14861" max="14861" width="7.140625" style="65" customWidth="1"/>
    <col min="14862" max="14862" width="7.42578125" style="65" bestFit="1" customWidth="1"/>
    <col min="14863" max="14863" width="10" style="65" customWidth="1"/>
    <col min="14864" max="14865" width="9.140625" style="65"/>
    <col min="14866" max="14866" width="13.5703125" style="65" customWidth="1"/>
    <col min="14867" max="14867" width="13" style="65" customWidth="1"/>
    <col min="14868" max="14868" width="10.42578125" style="65" customWidth="1"/>
    <col min="14869" max="15105" width="9.140625" style="65"/>
    <col min="15106" max="15106" width="5.5703125" style="65" customWidth="1"/>
    <col min="15107" max="15107" width="4.28515625" style="65" customWidth="1"/>
    <col min="15108" max="15108" width="2.140625" style="65" customWidth="1"/>
    <col min="15109" max="15109" width="4.42578125" style="65" customWidth="1"/>
    <col min="15110" max="15110" width="2.140625" style="65" customWidth="1"/>
    <col min="15111" max="15111" width="7.42578125" style="65" bestFit="1" customWidth="1"/>
    <col min="15112" max="15112" width="8.85546875" style="65" bestFit="1" customWidth="1"/>
    <col min="15113" max="15113" width="9.140625" style="65"/>
    <col min="15114" max="15114" width="10.140625" style="65" customWidth="1"/>
    <col min="15115" max="15115" width="11.85546875" style="65" customWidth="1"/>
    <col min="15116" max="15116" width="13.5703125" style="65" customWidth="1"/>
    <col min="15117" max="15117" width="7.140625" style="65" customWidth="1"/>
    <col min="15118" max="15118" width="7.42578125" style="65" bestFit="1" customWidth="1"/>
    <col min="15119" max="15119" width="10" style="65" customWidth="1"/>
    <col min="15120" max="15121" width="9.140625" style="65"/>
    <col min="15122" max="15122" width="13.5703125" style="65" customWidth="1"/>
    <col min="15123" max="15123" width="13" style="65" customWidth="1"/>
    <col min="15124" max="15124" width="10.42578125" style="65" customWidth="1"/>
    <col min="15125" max="15361" width="9.140625" style="65"/>
    <col min="15362" max="15362" width="5.5703125" style="65" customWidth="1"/>
    <col min="15363" max="15363" width="4.28515625" style="65" customWidth="1"/>
    <col min="15364" max="15364" width="2.140625" style="65" customWidth="1"/>
    <col min="15365" max="15365" width="4.42578125" style="65" customWidth="1"/>
    <col min="15366" max="15366" width="2.140625" style="65" customWidth="1"/>
    <col min="15367" max="15367" width="7.42578125" style="65" bestFit="1" customWidth="1"/>
    <col min="15368" max="15368" width="8.85546875" style="65" bestFit="1" customWidth="1"/>
    <col min="15369" max="15369" width="9.140625" style="65"/>
    <col min="15370" max="15370" width="10.140625" style="65" customWidth="1"/>
    <col min="15371" max="15371" width="11.85546875" style="65" customWidth="1"/>
    <col min="15372" max="15372" width="13.5703125" style="65" customWidth="1"/>
    <col min="15373" max="15373" width="7.140625" style="65" customWidth="1"/>
    <col min="15374" max="15374" width="7.42578125" style="65" bestFit="1" customWidth="1"/>
    <col min="15375" max="15375" width="10" style="65" customWidth="1"/>
    <col min="15376" max="15377" width="9.140625" style="65"/>
    <col min="15378" max="15378" width="13.5703125" style="65" customWidth="1"/>
    <col min="15379" max="15379" width="13" style="65" customWidth="1"/>
    <col min="15380" max="15380" width="10.42578125" style="65" customWidth="1"/>
    <col min="15381" max="15617" width="9.140625" style="65"/>
    <col min="15618" max="15618" width="5.5703125" style="65" customWidth="1"/>
    <col min="15619" max="15619" width="4.28515625" style="65" customWidth="1"/>
    <col min="15620" max="15620" width="2.140625" style="65" customWidth="1"/>
    <col min="15621" max="15621" width="4.42578125" style="65" customWidth="1"/>
    <col min="15622" max="15622" width="2.140625" style="65" customWidth="1"/>
    <col min="15623" max="15623" width="7.42578125" style="65" bestFit="1" customWidth="1"/>
    <col min="15624" max="15624" width="8.85546875" style="65" bestFit="1" customWidth="1"/>
    <col min="15625" max="15625" width="9.140625" style="65"/>
    <col min="15626" max="15626" width="10.140625" style="65" customWidth="1"/>
    <col min="15627" max="15627" width="11.85546875" style="65" customWidth="1"/>
    <col min="15628" max="15628" width="13.5703125" style="65" customWidth="1"/>
    <col min="15629" max="15629" width="7.140625" style="65" customWidth="1"/>
    <col min="15630" max="15630" width="7.42578125" style="65" bestFit="1" customWidth="1"/>
    <col min="15631" max="15631" width="10" style="65" customWidth="1"/>
    <col min="15632" max="15633" width="9.140625" style="65"/>
    <col min="15634" max="15634" width="13.5703125" style="65" customWidth="1"/>
    <col min="15635" max="15635" width="13" style="65" customWidth="1"/>
    <col min="15636" max="15636" width="10.42578125" style="65" customWidth="1"/>
    <col min="15637" max="15873" width="9.140625" style="65"/>
    <col min="15874" max="15874" width="5.5703125" style="65" customWidth="1"/>
    <col min="15875" max="15875" width="4.28515625" style="65" customWidth="1"/>
    <col min="15876" max="15876" width="2.140625" style="65" customWidth="1"/>
    <col min="15877" max="15877" width="4.42578125" style="65" customWidth="1"/>
    <col min="15878" max="15878" width="2.140625" style="65" customWidth="1"/>
    <col min="15879" max="15879" width="7.42578125" style="65" bestFit="1" customWidth="1"/>
    <col min="15880" max="15880" width="8.85546875" style="65" bestFit="1" customWidth="1"/>
    <col min="15881" max="15881" width="9.140625" style="65"/>
    <col min="15882" max="15882" width="10.140625" style="65" customWidth="1"/>
    <col min="15883" max="15883" width="11.85546875" style="65" customWidth="1"/>
    <col min="15884" max="15884" width="13.5703125" style="65" customWidth="1"/>
    <col min="15885" max="15885" width="7.140625" style="65" customWidth="1"/>
    <col min="15886" max="15886" width="7.42578125" style="65" bestFit="1" customWidth="1"/>
    <col min="15887" max="15887" width="10" style="65" customWidth="1"/>
    <col min="15888" max="15889" width="9.140625" style="65"/>
    <col min="15890" max="15890" width="13.5703125" style="65" customWidth="1"/>
    <col min="15891" max="15891" width="13" style="65" customWidth="1"/>
    <col min="15892" max="15892" width="10.42578125" style="65" customWidth="1"/>
    <col min="15893" max="16129" width="9.140625" style="65"/>
    <col min="16130" max="16130" width="5.5703125" style="65" customWidth="1"/>
    <col min="16131" max="16131" width="4.28515625" style="65" customWidth="1"/>
    <col min="16132" max="16132" width="2.140625" style="65" customWidth="1"/>
    <col min="16133" max="16133" width="4.42578125" style="65" customWidth="1"/>
    <col min="16134" max="16134" width="2.140625" style="65" customWidth="1"/>
    <col min="16135" max="16135" width="7.42578125" style="65" bestFit="1" customWidth="1"/>
    <col min="16136" max="16136" width="8.85546875" style="65" bestFit="1" customWidth="1"/>
    <col min="16137" max="16137" width="9.140625" style="65"/>
    <col min="16138" max="16138" width="10.140625" style="65" customWidth="1"/>
    <col min="16139" max="16139" width="11.85546875" style="65" customWidth="1"/>
    <col min="16140" max="16140" width="13.5703125" style="65" customWidth="1"/>
    <col min="16141" max="16141" width="7.140625" style="65" customWidth="1"/>
    <col min="16142" max="16142" width="7.42578125" style="65" bestFit="1" customWidth="1"/>
    <col min="16143" max="16143" width="10" style="65" customWidth="1"/>
    <col min="16144" max="16145" width="9.140625" style="65"/>
    <col min="16146" max="16146" width="13.5703125" style="65" customWidth="1"/>
    <col min="16147" max="16147" width="13" style="65" customWidth="1"/>
    <col min="16148" max="16148" width="10.42578125" style="65" customWidth="1"/>
    <col min="16149" max="16384" width="9.140625" style="65"/>
  </cols>
  <sheetData>
    <row r="1" spans="1:42" s="20" customFormat="1" ht="26.25" x14ac:dyDescent="0.35">
      <c r="A1" s="219" t="s">
        <v>308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</row>
    <row r="2" spans="1:42" s="20" customFormat="1" ht="20.25" customHeight="1" x14ac:dyDescent="0.2">
      <c r="A2" s="221" t="s">
        <v>160</v>
      </c>
      <c r="B2" s="65"/>
      <c r="C2" s="101"/>
      <c r="D2" s="101"/>
      <c r="E2" s="101"/>
      <c r="F2" s="101"/>
      <c r="G2" s="101"/>
      <c r="H2" s="101"/>
      <c r="I2" s="101"/>
      <c r="J2" s="101"/>
      <c r="K2" s="101"/>
      <c r="L2" s="65"/>
      <c r="M2" s="65"/>
      <c r="N2" s="65"/>
      <c r="O2" s="65"/>
      <c r="P2" s="65"/>
      <c r="Q2" s="65"/>
      <c r="R2" s="65"/>
      <c r="S2" s="65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</row>
    <row r="3" spans="1:42" ht="14.25" customHeight="1" x14ac:dyDescent="0.2">
      <c r="A3" s="222"/>
      <c r="B3" s="223"/>
      <c r="C3" s="223"/>
      <c r="D3" s="223"/>
      <c r="E3" s="223"/>
      <c r="F3" s="736" t="s">
        <v>161</v>
      </c>
      <c r="G3" s="737"/>
      <c r="H3" s="736" t="s">
        <v>283</v>
      </c>
      <c r="I3" s="737"/>
      <c r="J3" s="740" t="s">
        <v>162</v>
      </c>
      <c r="K3" s="741"/>
      <c r="L3" s="733" t="s">
        <v>163</v>
      </c>
      <c r="M3" s="721" t="s">
        <v>164</v>
      </c>
      <c r="N3" s="723"/>
      <c r="O3" s="723"/>
      <c r="P3" s="723"/>
      <c r="Q3" s="723"/>
      <c r="R3" s="723"/>
      <c r="S3" s="733" t="s">
        <v>165</v>
      </c>
      <c r="T3" s="727" t="s">
        <v>166</v>
      </c>
      <c r="W3" s="611"/>
      <c r="X3" s="612"/>
      <c r="Y3" s="612"/>
      <c r="Z3" s="612"/>
      <c r="AA3" s="612"/>
      <c r="AB3" s="612"/>
      <c r="AC3" s="612"/>
      <c r="AD3" s="730"/>
      <c r="AE3" s="720"/>
      <c r="AF3" s="720"/>
      <c r="AG3" s="720"/>
      <c r="AH3" s="613"/>
      <c r="AI3" s="724"/>
      <c r="AJ3" s="724"/>
      <c r="AK3" s="724"/>
      <c r="AL3" s="724"/>
      <c r="AM3" s="724"/>
      <c r="AN3" s="720"/>
      <c r="AO3" s="614"/>
      <c r="AP3" s="180"/>
    </row>
    <row r="4" spans="1:42" ht="14.25" customHeight="1" x14ac:dyDescent="0.2">
      <c r="A4" s="225"/>
      <c r="B4" s="226"/>
      <c r="C4" s="226"/>
      <c r="D4" s="226"/>
      <c r="E4" s="226"/>
      <c r="F4" s="738"/>
      <c r="G4" s="739"/>
      <c r="H4" s="738"/>
      <c r="I4" s="739"/>
      <c r="J4" s="742"/>
      <c r="K4" s="743"/>
      <c r="L4" s="734"/>
      <c r="M4" s="721" t="s">
        <v>167</v>
      </c>
      <c r="N4" s="722"/>
      <c r="O4" s="721" t="s">
        <v>283</v>
      </c>
      <c r="P4" s="722"/>
      <c r="Q4" s="721" t="s">
        <v>168</v>
      </c>
      <c r="R4" s="723"/>
      <c r="S4" s="734"/>
      <c r="T4" s="728"/>
      <c r="W4" s="615"/>
      <c r="X4" s="614"/>
      <c r="Y4" s="614"/>
      <c r="Z4" s="614"/>
      <c r="AA4" s="614"/>
      <c r="AB4" s="724"/>
      <c r="AC4" s="724"/>
      <c r="AD4" s="730"/>
      <c r="AE4" s="720"/>
      <c r="AF4" s="720"/>
      <c r="AG4" s="720"/>
      <c r="AH4" s="616"/>
      <c r="AI4" s="724"/>
      <c r="AJ4" s="724"/>
      <c r="AK4" s="720"/>
      <c r="AL4" s="724"/>
      <c r="AM4" s="724"/>
      <c r="AN4" s="720"/>
      <c r="AO4" s="614"/>
      <c r="AP4" s="180"/>
    </row>
    <row r="5" spans="1:42" x14ac:dyDescent="0.2">
      <c r="A5" s="731" t="s">
        <v>169</v>
      </c>
      <c r="B5" s="732"/>
      <c r="C5" s="732"/>
      <c r="D5" s="732"/>
      <c r="E5" s="527"/>
      <c r="F5" s="526" t="s">
        <v>170</v>
      </c>
      <c r="G5" s="227" t="s">
        <v>171</v>
      </c>
      <c r="H5" s="526" t="s">
        <v>170</v>
      </c>
      <c r="I5" s="227" t="s">
        <v>171</v>
      </c>
      <c r="J5" s="526" t="s">
        <v>170</v>
      </c>
      <c r="K5" s="227" t="s">
        <v>171</v>
      </c>
      <c r="L5" s="735"/>
      <c r="M5" s="526" t="s">
        <v>170</v>
      </c>
      <c r="N5" s="227" t="s">
        <v>172</v>
      </c>
      <c r="O5" s="526" t="s">
        <v>170</v>
      </c>
      <c r="P5" s="227" t="s">
        <v>172</v>
      </c>
      <c r="Q5" s="526" t="s">
        <v>173</v>
      </c>
      <c r="R5" s="228" t="s">
        <v>172</v>
      </c>
      <c r="S5" s="735"/>
      <c r="T5" s="729"/>
      <c r="W5" s="725"/>
      <c r="X5" s="726"/>
      <c r="Y5" s="726"/>
      <c r="Z5" s="726"/>
      <c r="AA5" s="726"/>
      <c r="AB5" s="617"/>
      <c r="AC5" s="617"/>
      <c r="AD5" s="617"/>
      <c r="AE5" s="617"/>
      <c r="AF5" s="617"/>
      <c r="AG5" s="617"/>
      <c r="AH5" s="618"/>
      <c r="AI5" s="618"/>
      <c r="AJ5" s="618"/>
      <c r="AK5" s="720"/>
      <c r="AL5" s="618"/>
      <c r="AM5" s="618"/>
      <c r="AN5" s="720"/>
      <c r="AO5" s="617"/>
      <c r="AP5" s="180"/>
    </row>
    <row r="6" spans="1:42" x14ac:dyDescent="0.2">
      <c r="A6" s="229"/>
      <c r="B6" s="230"/>
      <c r="C6" s="230"/>
      <c r="D6" s="230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2"/>
      <c r="V6" s="619"/>
      <c r="W6" s="620"/>
      <c r="X6" s="620"/>
      <c r="Y6" s="620"/>
      <c r="Z6" s="199"/>
      <c r="AA6" s="621"/>
      <c r="AB6" s="621"/>
      <c r="AC6" s="621"/>
      <c r="AD6" s="621"/>
      <c r="AE6" s="621"/>
      <c r="AF6" s="621"/>
      <c r="AG6" s="240"/>
      <c r="AH6" s="240"/>
      <c r="AI6" s="240"/>
      <c r="AJ6" s="240"/>
      <c r="AK6" s="240"/>
      <c r="AL6" s="240"/>
      <c r="AM6" s="240"/>
      <c r="AN6" s="621"/>
      <c r="AO6" s="180"/>
    </row>
    <row r="7" spans="1:42" ht="20.100000000000001" customHeight="1" x14ac:dyDescent="0.2">
      <c r="A7" s="639">
        <v>2005</v>
      </c>
      <c r="B7" s="622" t="s">
        <v>174</v>
      </c>
      <c r="C7" s="621" t="s">
        <v>175</v>
      </c>
      <c r="D7" s="623" t="s">
        <v>176</v>
      </c>
      <c r="E7" s="624"/>
      <c r="F7" s="621">
        <v>34.044246999999999</v>
      </c>
      <c r="G7" s="625">
        <v>248.832021</v>
      </c>
      <c r="H7" s="625">
        <v>70.872512</v>
      </c>
      <c r="I7" s="625">
        <v>7.6390039999999999</v>
      </c>
      <c r="J7" s="625">
        <v>109.248527</v>
      </c>
      <c r="K7" s="625">
        <v>98.611331000000007</v>
      </c>
      <c r="L7" s="626">
        <v>569.24764200000004</v>
      </c>
      <c r="M7" s="209">
        <v>37.104197999999997</v>
      </c>
      <c r="N7" s="209">
        <v>15.319902000000001</v>
      </c>
      <c r="O7" s="209">
        <v>27.318557999999999</v>
      </c>
      <c r="P7" s="209">
        <v>0</v>
      </c>
      <c r="Q7" s="209">
        <v>43.390619999999998</v>
      </c>
      <c r="R7" s="209">
        <v>19.916691</v>
      </c>
      <c r="S7" s="627">
        <v>143.049969</v>
      </c>
      <c r="T7" s="209">
        <v>712.29761099999996</v>
      </c>
      <c r="U7" s="237"/>
      <c r="V7" s="628"/>
      <c r="W7" s="622"/>
      <c r="X7" s="621"/>
      <c r="Y7" s="623"/>
      <c r="Z7" s="629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180"/>
    </row>
    <row r="8" spans="1:42" ht="20.100000000000001" customHeight="1" x14ac:dyDescent="0.2">
      <c r="A8" s="639"/>
      <c r="B8" s="622" t="s">
        <v>177</v>
      </c>
      <c r="C8" s="621" t="s">
        <v>175</v>
      </c>
      <c r="D8" s="623" t="s">
        <v>178</v>
      </c>
      <c r="E8" s="624"/>
      <c r="F8" s="621">
        <v>35.751649999999998</v>
      </c>
      <c r="G8" s="625">
        <v>291.87049999999999</v>
      </c>
      <c r="H8" s="625">
        <v>47.946168</v>
      </c>
      <c r="I8" s="625">
        <v>9.606719</v>
      </c>
      <c r="J8" s="625">
        <v>96.599897999999996</v>
      </c>
      <c r="K8" s="625">
        <v>111.34462499999999</v>
      </c>
      <c r="L8" s="626">
        <v>593.11955999999998</v>
      </c>
      <c r="M8" s="209">
        <v>35.630979000000004</v>
      </c>
      <c r="N8" s="209">
        <v>23.723286999999999</v>
      </c>
      <c r="O8" s="209">
        <v>25.050321</v>
      </c>
      <c r="P8" s="209">
        <v>0</v>
      </c>
      <c r="Q8" s="209">
        <v>30.371648</v>
      </c>
      <c r="R8" s="209">
        <v>21.827383000000001</v>
      </c>
      <c r="S8" s="627">
        <v>136.60361800000001</v>
      </c>
      <c r="T8" s="209">
        <v>729.72317799999996</v>
      </c>
      <c r="U8" s="237"/>
      <c r="V8" s="628"/>
      <c r="W8" s="622"/>
      <c r="X8" s="621"/>
      <c r="Y8" s="623"/>
      <c r="Z8" s="629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180"/>
    </row>
    <row r="9" spans="1:42" ht="20.100000000000001" customHeight="1" x14ac:dyDescent="0.2">
      <c r="A9" s="639"/>
      <c r="B9" s="622" t="s">
        <v>179</v>
      </c>
      <c r="C9" s="621" t="s">
        <v>175</v>
      </c>
      <c r="D9" s="623" t="s">
        <v>180</v>
      </c>
      <c r="E9" s="624"/>
      <c r="F9" s="621">
        <v>38.920369000000001</v>
      </c>
      <c r="G9" s="625">
        <v>298.75730199999998</v>
      </c>
      <c r="H9" s="625">
        <v>63.419271999999999</v>
      </c>
      <c r="I9" s="625">
        <v>10.591457</v>
      </c>
      <c r="J9" s="625">
        <v>105.54218299999999</v>
      </c>
      <c r="K9" s="625">
        <v>108.259773</v>
      </c>
      <c r="L9" s="626">
        <v>625.49035600000002</v>
      </c>
      <c r="M9" s="209">
        <v>26.452052999999999</v>
      </c>
      <c r="N9" s="209">
        <v>23.946998000000001</v>
      </c>
      <c r="O9" s="209">
        <v>30.483347999999999</v>
      </c>
      <c r="P9" s="209">
        <v>0</v>
      </c>
      <c r="Q9" s="209">
        <v>27.463011999999999</v>
      </c>
      <c r="R9" s="209">
        <v>26.716878999999999</v>
      </c>
      <c r="S9" s="627">
        <v>135.06228999999999</v>
      </c>
      <c r="T9" s="209">
        <v>760.55264599999998</v>
      </c>
      <c r="U9" s="237"/>
      <c r="V9" s="628"/>
      <c r="W9" s="622"/>
      <c r="X9" s="621"/>
      <c r="Y9" s="623"/>
      <c r="Z9" s="629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180"/>
    </row>
    <row r="10" spans="1:42" ht="20.100000000000001" customHeight="1" x14ac:dyDescent="0.2">
      <c r="A10" s="639"/>
      <c r="B10" s="622" t="s">
        <v>181</v>
      </c>
      <c r="C10" s="621" t="s">
        <v>175</v>
      </c>
      <c r="D10" s="623" t="s">
        <v>182</v>
      </c>
      <c r="E10" s="624"/>
      <c r="F10" s="621">
        <v>51.229951999999997</v>
      </c>
      <c r="G10" s="625">
        <v>259.90203000000002</v>
      </c>
      <c r="H10" s="625">
        <v>61.142327000000002</v>
      </c>
      <c r="I10" s="625">
        <v>7.9748109999999999</v>
      </c>
      <c r="J10" s="625">
        <v>88.161120999999994</v>
      </c>
      <c r="K10" s="625">
        <v>132.101855</v>
      </c>
      <c r="L10" s="626">
        <v>600.51209600000004</v>
      </c>
      <c r="M10" s="209">
        <v>28.674104</v>
      </c>
      <c r="N10" s="209">
        <v>24.015277000000001</v>
      </c>
      <c r="O10" s="209">
        <v>25.144977999999998</v>
      </c>
      <c r="P10" s="209">
        <v>0</v>
      </c>
      <c r="Q10" s="209">
        <v>27.68094</v>
      </c>
      <c r="R10" s="209">
        <v>28.004480000000001</v>
      </c>
      <c r="S10" s="627">
        <v>133.519779</v>
      </c>
      <c r="T10" s="209">
        <v>734.03187500000001</v>
      </c>
      <c r="U10" s="237"/>
      <c r="V10" s="628"/>
      <c r="W10" s="622"/>
      <c r="X10" s="621"/>
      <c r="Y10" s="623"/>
      <c r="Z10" s="629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180"/>
    </row>
    <row r="11" spans="1:42" ht="20.100000000000001" customHeight="1" x14ac:dyDescent="0.2">
      <c r="A11" s="639">
        <v>2006</v>
      </c>
      <c r="B11" s="622" t="s">
        <v>174</v>
      </c>
      <c r="C11" s="621" t="s">
        <v>175</v>
      </c>
      <c r="D11" s="623" t="s">
        <v>176</v>
      </c>
      <c r="E11" s="624"/>
      <c r="F11" s="621">
        <v>48.218133999999999</v>
      </c>
      <c r="G11" s="625">
        <v>293.827472</v>
      </c>
      <c r="H11" s="625">
        <v>58.074182</v>
      </c>
      <c r="I11" s="625">
        <v>14.740780000000001</v>
      </c>
      <c r="J11" s="625">
        <v>90.775435000000002</v>
      </c>
      <c r="K11" s="625">
        <v>131.682243</v>
      </c>
      <c r="L11" s="626">
        <v>637.31824600000004</v>
      </c>
      <c r="M11" s="209">
        <v>32.314349</v>
      </c>
      <c r="N11" s="209">
        <v>34.800410999999997</v>
      </c>
      <c r="O11" s="209">
        <v>24.098171000000001</v>
      </c>
      <c r="P11" s="209">
        <v>0</v>
      </c>
      <c r="Q11" s="209">
        <v>39.591566</v>
      </c>
      <c r="R11" s="209">
        <v>32.160093000000003</v>
      </c>
      <c r="S11" s="627">
        <v>162.96458999999999</v>
      </c>
      <c r="T11" s="209">
        <v>800.28283599999997</v>
      </c>
      <c r="U11" s="237"/>
      <c r="V11" s="628"/>
      <c r="W11" s="622"/>
      <c r="X11" s="621"/>
      <c r="Y11" s="623"/>
      <c r="Z11" s="629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180"/>
    </row>
    <row r="12" spans="1:42" ht="20.100000000000001" customHeight="1" x14ac:dyDescent="0.2">
      <c r="A12" s="639"/>
      <c r="B12" s="622" t="s">
        <v>177</v>
      </c>
      <c r="C12" s="621" t="s">
        <v>175</v>
      </c>
      <c r="D12" s="623" t="s">
        <v>178</v>
      </c>
      <c r="E12" s="624"/>
      <c r="F12" s="621">
        <v>51.720880000000001</v>
      </c>
      <c r="G12" s="625">
        <v>295.27183500000001</v>
      </c>
      <c r="H12" s="625">
        <v>59.452947000000002</v>
      </c>
      <c r="I12" s="625">
        <v>21.724761999999998</v>
      </c>
      <c r="J12" s="625">
        <v>85.129921999999993</v>
      </c>
      <c r="K12" s="625">
        <v>142.93654000000001</v>
      </c>
      <c r="L12" s="626">
        <v>656.23688600000003</v>
      </c>
      <c r="M12" s="209">
        <v>33.644246000000003</v>
      </c>
      <c r="N12" s="209">
        <v>26.109696</v>
      </c>
      <c r="O12" s="209">
        <v>21.508143</v>
      </c>
      <c r="P12" s="209">
        <v>0</v>
      </c>
      <c r="Q12" s="209">
        <v>26.025027000000001</v>
      </c>
      <c r="R12" s="209">
        <v>24.781265000000001</v>
      </c>
      <c r="S12" s="627">
        <v>132.068377</v>
      </c>
      <c r="T12" s="209">
        <v>788.30526299999997</v>
      </c>
      <c r="U12" s="237"/>
      <c r="V12" s="628"/>
      <c r="W12" s="622"/>
      <c r="X12" s="621"/>
      <c r="Y12" s="623"/>
      <c r="Z12" s="629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180"/>
    </row>
    <row r="13" spans="1:42" ht="20.100000000000001" customHeight="1" x14ac:dyDescent="0.2">
      <c r="A13" s="639"/>
      <c r="B13" s="622" t="s">
        <v>179</v>
      </c>
      <c r="C13" s="621" t="s">
        <v>175</v>
      </c>
      <c r="D13" s="623" t="s">
        <v>180</v>
      </c>
      <c r="E13" s="624"/>
      <c r="F13" s="621">
        <v>48.024206</v>
      </c>
      <c r="G13" s="625">
        <v>295.35943900000001</v>
      </c>
      <c r="H13" s="625">
        <v>88.870131999999998</v>
      </c>
      <c r="I13" s="625">
        <v>22.982600000000001</v>
      </c>
      <c r="J13" s="625">
        <v>97.846688999999998</v>
      </c>
      <c r="K13" s="625">
        <v>161.85356100000001</v>
      </c>
      <c r="L13" s="626">
        <v>714.93662700000004</v>
      </c>
      <c r="M13" s="209">
        <v>21.464144999999998</v>
      </c>
      <c r="N13" s="209">
        <v>31.589085000000001</v>
      </c>
      <c r="O13" s="209">
        <v>19.427990000000001</v>
      </c>
      <c r="P13" s="209">
        <v>0</v>
      </c>
      <c r="Q13" s="209">
        <v>33.884681999999998</v>
      </c>
      <c r="R13" s="209">
        <v>23.369492999999999</v>
      </c>
      <c r="S13" s="627">
        <v>129.73539500000001</v>
      </c>
      <c r="T13" s="209">
        <v>844.67202199999997</v>
      </c>
      <c r="U13" s="237"/>
      <c r="V13" s="628"/>
      <c r="W13" s="622"/>
      <c r="X13" s="621"/>
      <c r="Y13" s="623"/>
      <c r="Z13" s="629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180"/>
    </row>
    <row r="14" spans="1:42" ht="20.100000000000001" customHeight="1" x14ac:dyDescent="0.2">
      <c r="A14" s="639"/>
      <c r="B14" s="622" t="s">
        <v>181</v>
      </c>
      <c r="C14" s="621" t="s">
        <v>175</v>
      </c>
      <c r="D14" s="623" t="s">
        <v>182</v>
      </c>
      <c r="E14" s="624"/>
      <c r="F14" s="621">
        <v>61.030133999999997</v>
      </c>
      <c r="G14" s="625">
        <v>308.40459700000002</v>
      </c>
      <c r="H14" s="625">
        <v>63.020302999999998</v>
      </c>
      <c r="I14" s="625">
        <v>19.375556</v>
      </c>
      <c r="J14" s="625">
        <v>107.64743300000001</v>
      </c>
      <c r="K14" s="625">
        <v>162.270489</v>
      </c>
      <c r="L14" s="626">
        <v>721.74851200000001</v>
      </c>
      <c r="M14" s="209">
        <v>27.806353999999999</v>
      </c>
      <c r="N14" s="209">
        <v>27.476524000000001</v>
      </c>
      <c r="O14" s="209">
        <v>18.986698000000001</v>
      </c>
      <c r="P14" s="209">
        <v>0</v>
      </c>
      <c r="Q14" s="209">
        <v>21.228185</v>
      </c>
      <c r="R14" s="209">
        <v>36.478209999999997</v>
      </c>
      <c r="S14" s="627">
        <v>131.97597099999999</v>
      </c>
      <c r="T14" s="209">
        <v>853.72448299999996</v>
      </c>
      <c r="U14" s="237"/>
      <c r="V14" s="628"/>
      <c r="W14" s="622"/>
      <c r="X14" s="621"/>
      <c r="Y14" s="623"/>
      <c r="Z14" s="629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180"/>
    </row>
    <row r="15" spans="1:42" ht="20.100000000000001" customHeight="1" x14ac:dyDescent="0.2">
      <c r="A15" s="639">
        <v>2007</v>
      </c>
      <c r="B15" s="622" t="s">
        <v>174</v>
      </c>
      <c r="C15" s="621" t="s">
        <v>175</v>
      </c>
      <c r="D15" s="623" t="s">
        <v>176</v>
      </c>
      <c r="E15" s="624"/>
      <c r="F15" s="621">
        <v>49.254071000000003</v>
      </c>
      <c r="G15" s="625">
        <v>313.88231500000001</v>
      </c>
      <c r="H15" s="625">
        <v>71.300608999999994</v>
      </c>
      <c r="I15" s="625">
        <v>21.72982</v>
      </c>
      <c r="J15" s="625">
        <v>111.270757</v>
      </c>
      <c r="K15" s="625">
        <v>147.52748399999999</v>
      </c>
      <c r="L15" s="626">
        <v>714.965056</v>
      </c>
      <c r="M15" s="209">
        <v>25.536169000000001</v>
      </c>
      <c r="N15" s="209">
        <v>33.263857000000002</v>
      </c>
      <c r="O15" s="209">
        <v>34.861865000000002</v>
      </c>
      <c r="P15" s="209">
        <v>0</v>
      </c>
      <c r="Q15" s="209">
        <v>31.257711</v>
      </c>
      <c r="R15" s="209">
        <v>18.871241000000001</v>
      </c>
      <c r="S15" s="627">
        <v>143.790843</v>
      </c>
      <c r="T15" s="209">
        <v>858.755899</v>
      </c>
      <c r="U15" s="237"/>
      <c r="V15" s="628"/>
      <c r="W15" s="622"/>
      <c r="X15" s="621"/>
      <c r="Y15" s="623"/>
      <c r="Z15" s="629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180"/>
    </row>
    <row r="16" spans="1:42" ht="20.100000000000001" customHeight="1" x14ac:dyDescent="0.2">
      <c r="A16" s="639"/>
      <c r="B16" s="622" t="s">
        <v>177</v>
      </c>
      <c r="C16" s="621" t="s">
        <v>175</v>
      </c>
      <c r="D16" s="623" t="s">
        <v>178</v>
      </c>
      <c r="E16" s="624"/>
      <c r="F16" s="621">
        <v>48.651556999999997</v>
      </c>
      <c r="G16" s="625">
        <v>310.95318200000003</v>
      </c>
      <c r="H16" s="625">
        <v>82.658277999999996</v>
      </c>
      <c r="I16" s="625">
        <v>23.866342</v>
      </c>
      <c r="J16" s="625">
        <v>103.866302</v>
      </c>
      <c r="K16" s="625">
        <v>153.501093</v>
      </c>
      <c r="L16" s="626">
        <v>723.49675400000001</v>
      </c>
      <c r="M16" s="209">
        <v>32.423057</v>
      </c>
      <c r="N16" s="209">
        <v>35.029814000000002</v>
      </c>
      <c r="O16" s="209">
        <v>32.985362000000002</v>
      </c>
      <c r="P16" s="209">
        <v>0</v>
      </c>
      <c r="Q16" s="209">
        <v>24.222369</v>
      </c>
      <c r="R16" s="209">
        <v>28.595790000000001</v>
      </c>
      <c r="S16" s="627">
        <v>153.25639200000001</v>
      </c>
      <c r="T16" s="209">
        <v>876.75314600000002</v>
      </c>
      <c r="U16" s="237"/>
      <c r="V16" s="628"/>
      <c r="W16" s="622"/>
      <c r="X16" s="621"/>
      <c r="Y16" s="623"/>
      <c r="Z16" s="629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180"/>
    </row>
    <row r="17" spans="1:41" ht="20.100000000000001" customHeight="1" x14ac:dyDescent="0.2">
      <c r="A17" s="639"/>
      <c r="B17" s="622" t="s">
        <v>179</v>
      </c>
      <c r="C17" s="621" t="s">
        <v>175</v>
      </c>
      <c r="D17" s="623" t="s">
        <v>180</v>
      </c>
      <c r="E17" s="624"/>
      <c r="F17" s="209">
        <v>41.943432000000001</v>
      </c>
      <c r="G17" s="209">
        <v>280.32214199999999</v>
      </c>
      <c r="H17" s="209">
        <v>87.277733999999995</v>
      </c>
      <c r="I17" s="209">
        <v>22.390436999999999</v>
      </c>
      <c r="J17" s="209">
        <v>102.57579</v>
      </c>
      <c r="K17" s="209">
        <v>164.78895800000001</v>
      </c>
      <c r="L17" s="630">
        <v>699.29849300000001</v>
      </c>
      <c r="M17" s="209">
        <v>28.114094999999999</v>
      </c>
      <c r="N17" s="209">
        <v>29.716403</v>
      </c>
      <c r="O17" s="209">
        <v>35.309144000000003</v>
      </c>
      <c r="P17" s="209">
        <v>0</v>
      </c>
      <c r="Q17" s="209">
        <v>41.050398000000001</v>
      </c>
      <c r="R17" s="209">
        <v>24.673400999999998</v>
      </c>
      <c r="S17" s="630">
        <v>158.86344099999999</v>
      </c>
      <c r="T17" s="209">
        <v>858.16193399999997</v>
      </c>
      <c r="U17" s="237"/>
      <c r="V17" s="628"/>
      <c r="W17" s="622"/>
      <c r="X17" s="621"/>
      <c r="Y17" s="623"/>
      <c r="Z17" s="629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180"/>
    </row>
    <row r="18" spans="1:41" ht="20.100000000000001" customHeight="1" x14ac:dyDescent="0.2">
      <c r="A18" s="639"/>
      <c r="B18" s="622" t="s">
        <v>181</v>
      </c>
      <c r="C18" s="621" t="s">
        <v>175</v>
      </c>
      <c r="D18" s="623" t="s">
        <v>182</v>
      </c>
      <c r="E18" s="624"/>
      <c r="F18" s="209">
        <v>39.028450999999997</v>
      </c>
      <c r="G18" s="631">
        <v>271.49991399999999</v>
      </c>
      <c r="H18" s="631">
        <v>85.600201999999996</v>
      </c>
      <c r="I18" s="631">
        <v>27.443204999999999</v>
      </c>
      <c r="J18" s="631">
        <v>97.117934000000005</v>
      </c>
      <c r="K18" s="631">
        <v>152.39374100000001</v>
      </c>
      <c r="L18" s="627">
        <v>673.08344699999998</v>
      </c>
      <c r="M18" s="631">
        <v>34.829276999999998</v>
      </c>
      <c r="N18" s="631">
        <v>23.672817999999999</v>
      </c>
      <c r="O18" s="631">
        <v>36.171661</v>
      </c>
      <c r="P18" s="631">
        <v>0</v>
      </c>
      <c r="Q18" s="631">
        <v>35.368372999999998</v>
      </c>
      <c r="R18" s="631">
        <v>36.747836999999997</v>
      </c>
      <c r="S18" s="627">
        <v>166.78996599999999</v>
      </c>
      <c r="T18" s="631">
        <v>839.87341300000003</v>
      </c>
      <c r="U18" s="237"/>
      <c r="V18" s="628"/>
      <c r="W18" s="622"/>
      <c r="X18" s="621"/>
      <c r="Y18" s="623"/>
      <c r="Z18" s="629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180"/>
    </row>
    <row r="19" spans="1:41" ht="20.100000000000001" customHeight="1" x14ac:dyDescent="0.2">
      <c r="A19" s="639">
        <v>2008</v>
      </c>
      <c r="B19" s="622" t="s">
        <v>174</v>
      </c>
      <c r="C19" s="621" t="s">
        <v>175</v>
      </c>
      <c r="D19" s="623" t="s">
        <v>176</v>
      </c>
      <c r="E19" s="624"/>
      <c r="F19" s="209">
        <v>37.372278999999999</v>
      </c>
      <c r="G19" s="631">
        <v>244.925558</v>
      </c>
      <c r="H19" s="631">
        <v>111.343328</v>
      </c>
      <c r="I19" s="631">
        <v>22.373602000000002</v>
      </c>
      <c r="J19" s="631">
        <v>112.90142</v>
      </c>
      <c r="K19" s="631">
        <v>141.842793</v>
      </c>
      <c r="L19" s="627">
        <v>670.75897999999995</v>
      </c>
      <c r="M19" s="631">
        <v>25.337665000000001</v>
      </c>
      <c r="N19" s="631">
        <v>41.139921999999999</v>
      </c>
      <c r="O19" s="631">
        <v>37.298476000000001</v>
      </c>
      <c r="P19" s="631">
        <v>0</v>
      </c>
      <c r="Q19" s="631">
        <v>32.003915999999997</v>
      </c>
      <c r="R19" s="631">
        <v>32.024481999999999</v>
      </c>
      <c r="S19" s="627">
        <v>167.804461</v>
      </c>
      <c r="T19" s="631">
        <v>838.56344100000001</v>
      </c>
      <c r="U19" s="237"/>
      <c r="V19" s="628"/>
      <c r="W19" s="622"/>
      <c r="X19" s="621"/>
      <c r="Y19" s="623"/>
      <c r="Z19" s="629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180"/>
    </row>
    <row r="20" spans="1:41" ht="20.100000000000001" customHeight="1" x14ac:dyDescent="0.2">
      <c r="A20" s="639"/>
      <c r="B20" s="622" t="s">
        <v>177</v>
      </c>
      <c r="C20" s="621" t="s">
        <v>175</v>
      </c>
      <c r="D20" s="623" t="s">
        <v>178</v>
      </c>
      <c r="E20" s="624"/>
      <c r="F20" s="209">
        <v>52.656300000000002</v>
      </c>
      <c r="G20" s="631">
        <v>246.23183</v>
      </c>
      <c r="H20" s="631">
        <v>106.67490100000001</v>
      </c>
      <c r="I20" s="631">
        <v>21.727471000000001</v>
      </c>
      <c r="J20" s="631">
        <v>108.387485</v>
      </c>
      <c r="K20" s="631">
        <v>165.58783500000001</v>
      </c>
      <c r="L20" s="627">
        <v>701.26582199999996</v>
      </c>
      <c r="M20" s="631">
        <v>26.092817</v>
      </c>
      <c r="N20" s="631">
        <v>39.300261999999996</v>
      </c>
      <c r="O20" s="631">
        <v>31.699459999999998</v>
      </c>
      <c r="P20" s="631">
        <v>0</v>
      </c>
      <c r="Q20" s="631">
        <v>24.855094000000001</v>
      </c>
      <c r="R20" s="631">
        <v>31.499917</v>
      </c>
      <c r="S20" s="627">
        <v>153.44755000000001</v>
      </c>
      <c r="T20" s="631">
        <v>854.71337200000005</v>
      </c>
      <c r="U20" s="237"/>
      <c r="V20" s="628"/>
      <c r="W20" s="622"/>
      <c r="X20" s="621"/>
      <c r="Y20" s="623"/>
      <c r="Z20" s="629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180"/>
    </row>
    <row r="21" spans="1:41" ht="20.100000000000001" customHeight="1" x14ac:dyDescent="0.2">
      <c r="A21" s="639"/>
      <c r="B21" s="622" t="s">
        <v>179</v>
      </c>
      <c r="C21" s="621" t="s">
        <v>175</v>
      </c>
      <c r="D21" s="623" t="s">
        <v>180</v>
      </c>
      <c r="E21" s="624"/>
      <c r="F21" s="209">
        <v>45.909953999999999</v>
      </c>
      <c r="G21" s="631">
        <v>190.88292999999999</v>
      </c>
      <c r="H21" s="631">
        <v>106.437076</v>
      </c>
      <c r="I21" s="631">
        <v>22.175892999999999</v>
      </c>
      <c r="J21" s="631">
        <v>109.372471</v>
      </c>
      <c r="K21" s="631">
        <v>167.08787599999999</v>
      </c>
      <c r="L21" s="627">
        <v>641.86620000000005</v>
      </c>
      <c r="M21" s="631">
        <v>28.666186</v>
      </c>
      <c r="N21" s="631">
        <v>36.066994999999999</v>
      </c>
      <c r="O21" s="631">
        <v>38.290739000000002</v>
      </c>
      <c r="P21" s="631">
        <v>0</v>
      </c>
      <c r="Q21" s="631">
        <v>27.089431999999999</v>
      </c>
      <c r="R21" s="631">
        <v>37.315669</v>
      </c>
      <c r="S21" s="627">
        <v>167.42902100000001</v>
      </c>
      <c r="T21" s="631">
        <v>809.29522099999997</v>
      </c>
      <c r="U21" s="237"/>
      <c r="V21" s="628"/>
      <c r="W21" s="622"/>
      <c r="X21" s="621"/>
      <c r="Y21" s="623"/>
      <c r="Z21" s="629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180"/>
    </row>
    <row r="22" spans="1:41" ht="20.100000000000001" customHeight="1" x14ac:dyDescent="0.2">
      <c r="A22" s="639"/>
      <c r="B22" s="622" t="s">
        <v>181</v>
      </c>
      <c r="C22" s="621" t="s">
        <v>175</v>
      </c>
      <c r="D22" s="623" t="s">
        <v>182</v>
      </c>
      <c r="E22" s="624"/>
      <c r="F22" s="209">
        <v>57.772889999999997</v>
      </c>
      <c r="G22" s="631">
        <v>169.45590200000001</v>
      </c>
      <c r="H22" s="631">
        <v>121.695612</v>
      </c>
      <c r="I22" s="631">
        <v>17.907076</v>
      </c>
      <c r="J22" s="631">
        <v>112.305335</v>
      </c>
      <c r="K22" s="631">
        <v>145.777098</v>
      </c>
      <c r="L22" s="627">
        <v>624.91391299999998</v>
      </c>
      <c r="M22" s="631">
        <v>32.058174000000001</v>
      </c>
      <c r="N22" s="631">
        <v>41.924742999999999</v>
      </c>
      <c r="O22" s="631">
        <v>38.092013000000001</v>
      </c>
      <c r="P22" s="631">
        <v>0</v>
      </c>
      <c r="Q22" s="631">
        <v>25.084548999999999</v>
      </c>
      <c r="R22" s="631">
        <v>31.925077999999999</v>
      </c>
      <c r="S22" s="627">
        <v>169.08455699999999</v>
      </c>
      <c r="T22" s="631">
        <v>793.99847</v>
      </c>
      <c r="U22" s="237"/>
      <c r="V22" s="628"/>
      <c r="W22" s="622"/>
      <c r="X22" s="621"/>
      <c r="Y22" s="623"/>
      <c r="Z22" s="629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180"/>
    </row>
    <row r="23" spans="1:41" ht="20.100000000000001" customHeight="1" x14ac:dyDescent="0.2">
      <c r="A23" s="639">
        <v>2009</v>
      </c>
      <c r="B23" s="622" t="s">
        <v>174</v>
      </c>
      <c r="C23" s="621" t="s">
        <v>175</v>
      </c>
      <c r="D23" s="623" t="s">
        <v>176</v>
      </c>
      <c r="E23" s="624"/>
      <c r="F23" s="209">
        <v>57.180776999999999</v>
      </c>
      <c r="G23" s="631">
        <v>168.67668</v>
      </c>
      <c r="H23" s="631">
        <v>126.71763199999999</v>
      </c>
      <c r="I23" s="631">
        <v>16.431764999999999</v>
      </c>
      <c r="J23" s="631">
        <v>122.046936</v>
      </c>
      <c r="K23" s="631">
        <v>115.00579500000001</v>
      </c>
      <c r="L23" s="627">
        <v>606.05958499999997</v>
      </c>
      <c r="M23" s="631">
        <v>30.605260000000001</v>
      </c>
      <c r="N23" s="631">
        <v>33.375804000000002</v>
      </c>
      <c r="O23" s="631">
        <v>37.645684000000003</v>
      </c>
      <c r="P23" s="631">
        <v>0</v>
      </c>
      <c r="Q23" s="631">
        <v>27.779105000000001</v>
      </c>
      <c r="R23" s="631">
        <v>37.806299000000003</v>
      </c>
      <c r="S23" s="627">
        <v>167.212152</v>
      </c>
      <c r="T23" s="631">
        <v>773.27173700000003</v>
      </c>
      <c r="U23" s="237"/>
      <c r="V23" s="628"/>
      <c r="W23" s="622"/>
      <c r="X23" s="621"/>
      <c r="Y23" s="623"/>
      <c r="Z23" s="629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180"/>
    </row>
    <row r="24" spans="1:41" ht="20.100000000000001" customHeight="1" x14ac:dyDescent="0.2">
      <c r="A24" s="639"/>
      <c r="B24" s="622" t="s">
        <v>177</v>
      </c>
      <c r="C24" s="621" t="s">
        <v>175</v>
      </c>
      <c r="D24" s="623" t="s">
        <v>178</v>
      </c>
      <c r="E24" s="624"/>
      <c r="F24" s="209">
        <v>61.287891999999999</v>
      </c>
      <c r="G24" s="631">
        <v>170.73977099999999</v>
      </c>
      <c r="H24" s="631">
        <v>124.049449</v>
      </c>
      <c r="I24" s="631">
        <v>15.531798</v>
      </c>
      <c r="J24" s="631">
        <v>109.742392</v>
      </c>
      <c r="K24" s="631">
        <v>89.540563000000006</v>
      </c>
      <c r="L24" s="627">
        <v>570.89186500000005</v>
      </c>
      <c r="M24" s="631">
        <v>26.710345</v>
      </c>
      <c r="N24" s="631">
        <v>50.725537000000003</v>
      </c>
      <c r="O24" s="631">
        <v>40.555594999999997</v>
      </c>
      <c r="P24" s="631">
        <v>0</v>
      </c>
      <c r="Q24" s="631">
        <v>26.713207000000001</v>
      </c>
      <c r="R24" s="631">
        <v>33.119025999999998</v>
      </c>
      <c r="S24" s="627">
        <v>177.82371000000001</v>
      </c>
      <c r="T24" s="631">
        <v>748.71557499999994</v>
      </c>
      <c r="U24" s="237"/>
      <c r="V24" s="628"/>
      <c r="W24" s="622"/>
      <c r="X24" s="621"/>
      <c r="Y24" s="623"/>
      <c r="Z24" s="629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180"/>
    </row>
    <row r="25" spans="1:41" ht="20.100000000000001" customHeight="1" x14ac:dyDescent="0.2">
      <c r="A25" s="639"/>
      <c r="B25" s="622" t="s">
        <v>179</v>
      </c>
      <c r="C25" s="621" t="s">
        <v>175</v>
      </c>
      <c r="D25" s="623" t="s">
        <v>180</v>
      </c>
      <c r="E25" s="624"/>
      <c r="F25" s="209">
        <v>39.001381000000002</v>
      </c>
      <c r="G25" s="631">
        <v>204.68480099999999</v>
      </c>
      <c r="H25" s="631">
        <v>117.958943</v>
      </c>
      <c r="I25" s="631">
        <v>15.317027</v>
      </c>
      <c r="J25" s="631">
        <v>117.678747</v>
      </c>
      <c r="K25" s="631">
        <v>80.594337999999993</v>
      </c>
      <c r="L25" s="627">
        <v>575.23523699999998</v>
      </c>
      <c r="M25" s="631">
        <v>26.253060000000001</v>
      </c>
      <c r="N25" s="631">
        <v>43.230888999999998</v>
      </c>
      <c r="O25" s="631">
        <v>37.011378999999998</v>
      </c>
      <c r="P25" s="631">
        <v>0</v>
      </c>
      <c r="Q25" s="631">
        <v>28.675007999999998</v>
      </c>
      <c r="R25" s="631">
        <v>29.267541000000001</v>
      </c>
      <c r="S25" s="627">
        <v>164.43787699999999</v>
      </c>
      <c r="T25" s="631">
        <v>739.67311400000006</v>
      </c>
      <c r="U25" s="237"/>
      <c r="V25" s="628"/>
      <c r="W25" s="622"/>
      <c r="X25" s="621"/>
      <c r="Y25" s="623"/>
      <c r="Z25" s="629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180"/>
    </row>
    <row r="26" spans="1:41" ht="20.100000000000001" customHeight="1" x14ac:dyDescent="0.2">
      <c r="A26" s="639"/>
      <c r="B26" s="622" t="s">
        <v>181</v>
      </c>
      <c r="C26" s="621" t="s">
        <v>175</v>
      </c>
      <c r="D26" s="623" t="s">
        <v>182</v>
      </c>
      <c r="E26" s="624"/>
      <c r="F26" s="209">
        <v>34.044207</v>
      </c>
      <c r="G26" s="631">
        <v>200.539151</v>
      </c>
      <c r="H26" s="631">
        <v>108.37245900000001</v>
      </c>
      <c r="I26" s="631">
        <v>18.229198</v>
      </c>
      <c r="J26" s="631">
        <v>106.89258</v>
      </c>
      <c r="K26" s="631">
        <v>96.805188999999999</v>
      </c>
      <c r="L26" s="627">
        <v>564.88278400000002</v>
      </c>
      <c r="M26" s="631">
        <v>28.58539</v>
      </c>
      <c r="N26" s="631">
        <v>41.747210000000003</v>
      </c>
      <c r="O26" s="631">
        <v>36.574201000000002</v>
      </c>
      <c r="P26" s="631">
        <v>0</v>
      </c>
      <c r="Q26" s="631">
        <v>26.499722999999999</v>
      </c>
      <c r="R26" s="631">
        <v>21.522348999999998</v>
      </c>
      <c r="S26" s="627">
        <v>154.92887300000001</v>
      </c>
      <c r="T26" s="631">
        <v>719.81165699999997</v>
      </c>
      <c r="U26" s="237"/>
      <c r="V26" s="628"/>
      <c r="W26" s="622"/>
      <c r="X26" s="621"/>
      <c r="Y26" s="623"/>
      <c r="Z26" s="629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180"/>
    </row>
    <row r="27" spans="1:41" ht="20.100000000000001" customHeight="1" x14ac:dyDescent="0.2">
      <c r="A27" s="639">
        <v>2010</v>
      </c>
      <c r="B27" s="622" t="s">
        <v>174</v>
      </c>
      <c r="C27" s="621" t="s">
        <v>175</v>
      </c>
      <c r="D27" s="623" t="s">
        <v>176</v>
      </c>
      <c r="E27" s="624"/>
      <c r="F27" s="209">
        <v>41.4146</v>
      </c>
      <c r="G27" s="631">
        <v>180.66584800000001</v>
      </c>
      <c r="H27" s="631">
        <v>95.856323000000003</v>
      </c>
      <c r="I27" s="631">
        <v>17.831541999999999</v>
      </c>
      <c r="J27" s="631">
        <v>106.14221000000001</v>
      </c>
      <c r="K27" s="631">
        <v>76.360556000000003</v>
      </c>
      <c r="L27" s="627">
        <v>518.27107899999999</v>
      </c>
      <c r="M27" s="631">
        <v>28.662310000000002</v>
      </c>
      <c r="N27" s="631">
        <v>39.251224000000001</v>
      </c>
      <c r="O27" s="631">
        <v>42.470194999999997</v>
      </c>
      <c r="P27" s="631">
        <v>0</v>
      </c>
      <c r="Q27" s="631">
        <v>33.971961</v>
      </c>
      <c r="R27" s="631">
        <v>19.470137999999999</v>
      </c>
      <c r="S27" s="627">
        <v>163.825828</v>
      </c>
      <c r="T27" s="631">
        <v>682.09690699999999</v>
      </c>
      <c r="U27" s="237"/>
      <c r="V27" s="628"/>
      <c r="W27" s="622"/>
      <c r="X27" s="621"/>
      <c r="Y27" s="623"/>
      <c r="Z27" s="629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180"/>
    </row>
    <row r="28" spans="1:41" ht="20.100000000000001" customHeight="1" x14ac:dyDescent="0.2">
      <c r="A28" s="639"/>
      <c r="B28" s="622" t="s">
        <v>177</v>
      </c>
      <c r="C28" s="621" t="s">
        <v>175</v>
      </c>
      <c r="D28" s="623" t="s">
        <v>178</v>
      </c>
      <c r="E28" s="624"/>
      <c r="F28" s="209">
        <v>30.308824999999999</v>
      </c>
      <c r="G28" s="631">
        <v>197.96610000000001</v>
      </c>
      <c r="H28" s="631">
        <v>80.701947000000004</v>
      </c>
      <c r="I28" s="631">
        <v>14.687759</v>
      </c>
      <c r="J28" s="631">
        <v>92.652777</v>
      </c>
      <c r="K28" s="631">
        <v>79.124808999999999</v>
      </c>
      <c r="L28" s="627">
        <v>495.44221700000003</v>
      </c>
      <c r="M28" s="631">
        <v>16.758821999999999</v>
      </c>
      <c r="N28" s="631">
        <v>45.067681999999998</v>
      </c>
      <c r="O28" s="631">
        <v>38.126989999999999</v>
      </c>
      <c r="P28" s="631">
        <v>0</v>
      </c>
      <c r="Q28" s="631">
        <v>32.298606999999997</v>
      </c>
      <c r="R28" s="631">
        <v>24.411498999999999</v>
      </c>
      <c r="S28" s="627">
        <v>156.6636</v>
      </c>
      <c r="T28" s="631">
        <v>652.105817</v>
      </c>
      <c r="U28" s="237"/>
      <c r="V28" s="628"/>
      <c r="W28" s="622"/>
      <c r="X28" s="621"/>
      <c r="Y28" s="623"/>
      <c r="Z28" s="629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180"/>
    </row>
    <row r="29" spans="1:41" ht="20.100000000000001" customHeight="1" x14ac:dyDescent="0.2">
      <c r="A29" s="639"/>
      <c r="B29" s="622" t="s">
        <v>179</v>
      </c>
      <c r="C29" s="621" t="s">
        <v>175</v>
      </c>
      <c r="D29" s="623" t="s">
        <v>180</v>
      </c>
      <c r="E29" s="624"/>
      <c r="F29" s="209">
        <v>28.421220999999999</v>
      </c>
      <c r="G29" s="631">
        <v>186.33387099999999</v>
      </c>
      <c r="H29" s="631">
        <v>93.940378999999993</v>
      </c>
      <c r="I29" s="631">
        <v>17.010881000000001</v>
      </c>
      <c r="J29" s="631">
        <v>79.580144000000004</v>
      </c>
      <c r="K29" s="631">
        <v>90.701232000000005</v>
      </c>
      <c r="L29" s="627">
        <v>495.987728</v>
      </c>
      <c r="M29" s="631">
        <v>16.187519999999999</v>
      </c>
      <c r="N29" s="631">
        <v>47.648726000000003</v>
      </c>
      <c r="O29" s="631">
        <v>40.391652000000001</v>
      </c>
      <c r="P29" s="631">
        <v>0</v>
      </c>
      <c r="Q29" s="631">
        <v>29.735963000000002</v>
      </c>
      <c r="R29" s="631">
        <v>25.417933999999999</v>
      </c>
      <c r="S29" s="627">
        <v>159.38179500000001</v>
      </c>
      <c r="T29" s="631">
        <v>655.36952299999996</v>
      </c>
      <c r="U29" s="237"/>
      <c r="V29" s="628"/>
      <c r="W29" s="622"/>
      <c r="X29" s="621"/>
      <c r="Y29" s="623"/>
      <c r="Z29" s="629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180"/>
    </row>
    <row r="30" spans="1:41" ht="20.100000000000001" customHeight="1" x14ac:dyDescent="0.2">
      <c r="A30" s="639"/>
      <c r="B30" s="622" t="s">
        <v>181</v>
      </c>
      <c r="C30" s="621" t="s">
        <v>175</v>
      </c>
      <c r="D30" s="623" t="s">
        <v>182</v>
      </c>
      <c r="E30" s="624"/>
      <c r="F30" s="209">
        <v>31.257396</v>
      </c>
      <c r="G30" s="631">
        <v>173.90256400000001</v>
      </c>
      <c r="H30" s="631">
        <v>62.158470999999999</v>
      </c>
      <c r="I30" s="631">
        <v>23.503405999999998</v>
      </c>
      <c r="J30" s="631">
        <v>78.861553999999998</v>
      </c>
      <c r="K30" s="631">
        <v>78.257459999999995</v>
      </c>
      <c r="L30" s="627">
        <v>447.94085100000001</v>
      </c>
      <c r="M30" s="631">
        <v>15.259613999999999</v>
      </c>
      <c r="N30" s="631">
        <v>49.091092000000003</v>
      </c>
      <c r="O30" s="631">
        <v>35.515053999999999</v>
      </c>
      <c r="P30" s="631">
        <v>0</v>
      </c>
      <c r="Q30" s="631">
        <v>37.818030999999998</v>
      </c>
      <c r="R30" s="631">
        <v>33.451718999999997</v>
      </c>
      <c r="S30" s="627">
        <v>171.13551000000001</v>
      </c>
      <c r="T30" s="631">
        <v>619.07636100000002</v>
      </c>
      <c r="U30" s="237"/>
      <c r="V30" s="628"/>
      <c r="W30" s="622"/>
      <c r="X30" s="621"/>
      <c r="Y30" s="623"/>
      <c r="Z30" s="629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180"/>
    </row>
    <row r="31" spans="1:41" ht="20.100000000000001" customHeight="1" x14ac:dyDescent="0.2">
      <c r="A31" s="639">
        <v>2011</v>
      </c>
      <c r="B31" s="622" t="s">
        <v>174</v>
      </c>
      <c r="C31" s="621" t="s">
        <v>175</v>
      </c>
      <c r="D31" s="623" t="s">
        <v>176</v>
      </c>
      <c r="E31" s="624"/>
      <c r="F31" s="209">
        <v>49.023502999999998</v>
      </c>
      <c r="G31" s="631">
        <v>126.07809399999999</v>
      </c>
      <c r="H31" s="631">
        <v>65.200125</v>
      </c>
      <c r="I31" s="631">
        <v>19.639927</v>
      </c>
      <c r="J31" s="631">
        <v>100.994491</v>
      </c>
      <c r="K31" s="631">
        <v>76.383869000000004</v>
      </c>
      <c r="L31" s="627">
        <v>437.32000900000003</v>
      </c>
      <c r="M31" s="631">
        <v>14.206296999999999</v>
      </c>
      <c r="N31" s="631">
        <v>32.929768000000003</v>
      </c>
      <c r="O31" s="631">
        <v>40.792557000000002</v>
      </c>
      <c r="P31" s="631">
        <v>0</v>
      </c>
      <c r="Q31" s="631">
        <v>39.508560000000003</v>
      </c>
      <c r="R31" s="631">
        <v>34.243132000000003</v>
      </c>
      <c r="S31" s="627">
        <v>161.68031400000001</v>
      </c>
      <c r="T31" s="631">
        <v>599.00032299999998</v>
      </c>
      <c r="U31" s="237"/>
      <c r="V31" s="628"/>
      <c r="W31" s="622"/>
      <c r="X31" s="621"/>
      <c r="Y31" s="623"/>
      <c r="Z31" s="629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180"/>
    </row>
    <row r="32" spans="1:41" ht="20.100000000000001" customHeight="1" x14ac:dyDescent="0.2">
      <c r="A32" s="639"/>
      <c r="B32" s="622" t="s">
        <v>177</v>
      </c>
      <c r="C32" s="621" t="s">
        <v>175</v>
      </c>
      <c r="D32" s="623" t="s">
        <v>178</v>
      </c>
      <c r="E32" s="624"/>
      <c r="F32" s="209">
        <v>47.053218999999999</v>
      </c>
      <c r="G32" s="631">
        <v>119.96583099999999</v>
      </c>
      <c r="H32" s="631">
        <v>64.763917000000006</v>
      </c>
      <c r="I32" s="631">
        <v>19.524550000000001</v>
      </c>
      <c r="J32" s="631">
        <v>76.264251000000002</v>
      </c>
      <c r="K32" s="631">
        <v>62.469549000000001</v>
      </c>
      <c r="L32" s="627">
        <v>390.04131699999999</v>
      </c>
      <c r="M32" s="631">
        <v>13.863956</v>
      </c>
      <c r="N32" s="631">
        <v>41.056913999999999</v>
      </c>
      <c r="O32" s="631">
        <v>42.239902000000001</v>
      </c>
      <c r="P32" s="631">
        <v>0</v>
      </c>
      <c r="Q32" s="631">
        <v>33.205613999999997</v>
      </c>
      <c r="R32" s="631">
        <v>39.066648000000001</v>
      </c>
      <c r="S32" s="627">
        <v>169.43303399999999</v>
      </c>
      <c r="T32" s="631">
        <v>559.47435099999996</v>
      </c>
      <c r="U32" s="237"/>
      <c r="V32" s="628"/>
      <c r="W32" s="622"/>
      <c r="X32" s="621"/>
      <c r="Y32" s="623"/>
      <c r="Z32" s="629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180"/>
    </row>
    <row r="33" spans="1:41" ht="20.100000000000001" customHeight="1" x14ac:dyDescent="0.2">
      <c r="A33" s="639"/>
      <c r="B33" s="622" t="s">
        <v>179</v>
      </c>
      <c r="C33" s="621" t="s">
        <v>175</v>
      </c>
      <c r="D33" s="623" t="s">
        <v>180</v>
      </c>
      <c r="E33" s="624"/>
      <c r="F33" s="209">
        <v>46.073327999999997</v>
      </c>
      <c r="G33" s="631">
        <v>106.35784200000001</v>
      </c>
      <c r="H33" s="631">
        <v>80.989304000000004</v>
      </c>
      <c r="I33" s="631">
        <v>25.895727999999998</v>
      </c>
      <c r="J33" s="631">
        <v>68.638630000000006</v>
      </c>
      <c r="K33" s="631">
        <v>73.715675000000005</v>
      </c>
      <c r="L33" s="627">
        <v>401.67050699999999</v>
      </c>
      <c r="M33" s="631">
        <v>15.973361000000001</v>
      </c>
      <c r="N33" s="631">
        <v>42.100619999999999</v>
      </c>
      <c r="O33" s="631">
        <v>42.745443000000002</v>
      </c>
      <c r="P33" s="631">
        <v>0</v>
      </c>
      <c r="Q33" s="631">
        <v>34.771450999999999</v>
      </c>
      <c r="R33" s="631">
        <v>40.273881000000003</v>
      </c>
      <c r="S33" s="627">
        <v>175.864756</v>
      </c>
      <c r="T33" s="631">
        <v>577.53526299999999</v>
      </c>
      <c r="U33" s="237"/>
      <c r="V33" s="628"/>
      <c r="W33" s="622"/>
      <c r="X33" s="621"/>
      <c r="Y33" s="623"/>
      <c r="Z33" s="629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180"/>
    </row>
    <row r="34" spans="1:41" ht="20.100000000000001" customHeight="1" x14ac:dyDescent="0.2">
      <c r="A34" s="639"/>
      <c r="B34" s="622" t="s">
        <v>181</v>
      </c>
      <c r="C34" s="621" t="s">
        <v>175</v>
      </c>
      <c r="D34" s="623" t="s">
        <v>182</v>
      </c>
      <c r="E34" s="624"/>
      <c r="F34" s="209">
        <v>61.348768999999997</v>
      </c>
      <c r="G34" s="631">
        <v>97.596349000000004</v>
      </c>
      <c r="H34" s="631">
        <v>76.656411000000006</v>
      </c>
      <c r="I34" s="631">
        <v>32.163592000000001</v>
      </c>
      <c r="J34" s="631">
        <v>78.107996</v>
      </c>
      <c r="K34" s="631">
        <v>64.050810999999996</v>
      </c>
      <c r="L34" s="627">
        <v>409.92392799999999</v>
      </c>
      <c r="M34" s="631">
        <v>17.346581</v>
      </c>
      <c r="N34" s="631">
        <v>49.710270999999999</v>
      </c>
      <c r="O34" s="631">
        <v>39.271673999999997</v>
      </c>
      <c r="P34" s="631">
        <v>0</v>
      </c>
      <c r="Q34" s="631">
        <v>33.099556999999997</v>
      </c>
      <c r="R34" s="631">
        <v>39.219301000000002</v>
      </c>
      <c r="S34" s="627">
        <v>178.64738399999999</v>
      </c>
      <c r="T34" s="631">
        <v>588.57131200000003</v>
      </c>
      <c r="U34" s="237"/>
      <c r="V34" s="628"/>
      <c r="W34" s="622"/>
      <c r="X34" s="621"/>
      <c r="Y34" s="623"/>
      <c r="Z34" s="629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180"/>
    </row>
    <row r="35" spans="1:41" ht="20.100000000000001" customHeight="1" x14ac:dyDescent="0.2">
      <c r="A35" s="639">
        <v>2012</v>
      </c>
      <c r="B35" s="622" t="s">
        <v>174</v>
      </c>
      <c r="C35" s="621" t="s">
        <v>175</v>
      </c>
      <c r="D35" s="623" t="s">
        <v>176</v>
      </c>
      <c r="E35" s="624"/>
      <c r="F35" s="209">
        <v>55.90596</v>
      </c>
      <c r="G35" s="631">
        <v>99.299530000000004</v>
      </c>
      <c r="H35" s="631">
        <v>115.46834699999999</v>
      </c>
      <c r="I35" s="631">
        <v>38.707286000000003</v>
      </c>
      <c r="J35" s="631">
        <v>98.944802999999993</v>
      </c>
      <c r="K35" s="631">
        <v>49.399330999999997</v>
      </c>
      <c r="L35" s="627">
        <v>457.725257</v>
      </c>
      <c r="M35" s="631">
        <v>15.244509000000001</v>
      </c>
      <c r="N35" s="631">
        <v>32.250487</v>
      </c>
      <c r="O35" s="631">
        <v>40.408347999999997</v>
      </c>
      <c r="P35" s="631">
        <v>0</v>
      </c>
      <c r="Q35" s="631">
        <v>48.483353000000001</v>
      </c>
      <c r="R35" s="631">
        <v>38.450626999999997</v>
      </c>
      <c r="S35" s="627">
        <v>174.837324</v>
      </c>
      <c r="T35" s="631">
        <v>632.56258100000002</v>
      </c>
      <c r="U35" s="237"/>
      <c r="V35" s="628"/>
      <c r="W35" s="622"/>
      <c r="X35" s="621"/>
      <c r="Y35" s="623"/>
      <c r="Z35" s="629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180"/>
    </row>
    <row r="36" spans="1:41" ht="20.100000000000001" customHeight="1" x14ac:dyDescent="0.2">
      <c r="A36" s="639"/>
      <c r="B36" s="622" t="s">
        <v>177</v>
      </c>
      <c r="C36" s="621" t="s">
        <v>175</v>
      </c>
      <c r="D36" s="623" t="s">
        <v>178</v>
      </c>
      <c r="E36" s="624"/>
      <c r="F36" s="209">
        <v>59.440404999999998</v>
      </c>
      <c r="G36" s="631">
        <v>79.889838999999995</v>
      </c>
      <c r="H36" s="631">
        <v>86.499611999999999</v>
      </c>
      <c r="I36" s="631">
        <v>27.933958000000001</v>
      </c>
      <c r="J36" s="631">
        <v>94.854771</v>
      </c>
      <c r="K36" s="631">
        <v>50.263621999999998</v>
      </c>
      <c r="L36" s="627">
        <v>398.88220699999999</v>
      </c>
      <c r="M36" s="631">
        <v>15.297174</v>
      </c>
      <c r="N36" s="631">
        <v>31.676549999999999</v>
      </c>
      <c r="O36" s="631">
        <v>33.490850000000002</v>
      </c>
      <c r="P36" s="631">
        <v>0</v>
      </c>
      <c r="Q36" s="631">
        <v>47.710698999999998</v>
      </c>
      <c r="R36" s="631">
        <v>33.438541000000001</v>
      </c>
      <c r="S36" s="627">
        <v>161.61381399999999</v>
      </c>
      <c r="T36" s="631">
        <v>560.49602100000004</v>
      </c>
      <c r="U36" s="237"/>
      <c r="V36" s="628"/>
      <c r="W36" s="622"/>
      <c r="X36" s="621"/>
      <c r="Y36" s="623"/>
      <c r="Z36" s="629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180"/>
    </row>
    <row r="37" spans="1:41" ht="20.100000000000001" customHeight="1" x14ac:dyDescent="0.2">
      <c r="A37" s="639"/>
      <c r="B37" s="622" t="s">
        <v>179</v>
      </c>
      <c r="C37" s="621" t="s">
        <v>175</v>
      </c>
      <c r="D37" s="623" t="s">
        <v>180</v>
      </c>
      <c r="E37" s="624"/>
      <c r="F37" s="209">
        <v>59.164949999999997</v>
      </c>
      <c r="G37" s="631">
        <v>74.607776999999999</v>
      </c>
      <c r="H37" s="631">
        <v>87.790531999999999</v>
      </c>
      <c r="I37" s="631">
        <v>25.310732999999999</v>
      </c>
      <c r="J37" s="631">
        <v>70.579890000000006</v>
      </c>
      <c r="K37" s="631">
        <v>63.186826000000003</v>
      </c>
      <c r="L37" s="627">
        <v>380.64070800000002</v>
      </c>
      <c r="M37" s="631">
        <v>15.090503</v>
      </c>
      <c r="N37" s="631">
        <v>39.588436000000002</v>
      </c>
      <c r="O37" s="631">
        <v>37.601244999999999</v>
      </c>
      <c r="P37" s="631">
        <v>0</v>
      </c>
      <c r="Q37" s="631">
        <v>40.249859999999998</v>
      </c>
      <c r="R37" s="631">
        <v>28.772738</v>
      </c>
      <c r="S37" s="627">
        <v>161.30278200000001</v>
      </c>
      <c r="T37" s="631">
        <v>541.94349</v>
      </c>
      <c r="U37" s="237"/>
      <c r="V37" s="628"/>
      <c r="W37" s="622"/>
      <c r="X37" s="621"/>
      <c r="Y37" s="623"/>
      <c r="Z37" s="629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180"/>
    </row>
    <row r="38" spans="1:41" ht="20.100000000000001" customHeight="1" x14ac:dyDescent="0.2">
      <c r="A38" s="639"/>
      <c r="B38" s="622" t="s">
        <v>181</v>
      </c>
      <c r="C38" s="621" t="s">
        <v>175</v>
      </c>
      <c r="D38" s="623" t="s">
        <v>182</v>
      </c>
      <c r="E38" s="624"/>
      <c r="F38" s="209">
        <v>58.158444000000003</v>
      </c>
      <c r="G38" s="631">
        <v>78.635351</v>
      </c>
      <c r="H38" s="631">
        <v>86.029171000000005</v>
      </c>
      <c r="I38" s="631">
        <v>20.656851</v>
      </c>
      <c r="J38" s="631">
        <v>70.673889000000003</v>
      </c>
      <c r="K38" s="631">
        <v>62.131788999999998</v>
      </c>
      <c r="L38" s="627">
        <v>376.28549500000003</v>
      </c>
      <c r="M38" s="631">
        <v>19.516113000000001</v>
      </c>
      <c r="N38" s="631">
        <v>44.538212000000001</v>
      </c>
      <c r="O38" s="631">
        <v>40.331732000000002</v>
      </c>
      <c r="P38" s="631">
        <v>0</v>
      </c>
      <c r="Q38" s="631">
        <v>38.617752000000003</v>
      </c>
      <c r="R38" s="631">
        <v>25.745958999999999</v>
      </c>
      <c r="S38" s="627">
        <v>168.74976799999999</v>
      </c>
      <c r="T38" s="631">
        <v>545.03526299999999</v>
      </c>
      <c r="U38" s="237"/>
      <c r="V38" s="628"/>
      <c r="W38" s="622"/>
      <c r="X38" s="621"/>
      <c r="Y38" s="623"/>
      <c r="Z38" s="629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180"/>
    </row>
    <row r="39" spans="1:41" ht="20.100000000000001" customHeight="1" x14ac:dyDescent="0.2">
      <c r="A39" s="639">
        <v>2013</v>
      </c>
      <c r="B39" s="622" t="s">
        <v>174</v>
      </c>
      <c r="C39" s="621" t="s">
        <v>175</v>
      </c>
      <c r="D39" s="623" t="s">
        <v>176</v>
      </c>
      <c r="E39" s="624"/>
      <c r="F39" s="209">
        <v>36.608826999999998</v>
      </c>
      <c r="G39" s="631">
        <v>87.869836000000006</v>
      </c>
      <c r="H39" s="631">
        <v>54.544362</v>
      </c>
      <c r="I39" s="631">
        <v>44.074711999999998</v>
      </c>
      <c r="J39" s="631">
        <v>63.715834000000001</v>
      </c>
      <c r="K39" s="631">
        <v>45.241911999999999</v>
      </c>
      <c r="L39" s="627">
        <v>332.05548299999998</v>
      </c>
      <c r="M39" s="631">
        <v>32.026266</v>
      </c>
      <c r="N39" s="631">
        <v>40.694704000000002</v>
      </c>
      <c r="O39" s="631">
        <v>52.642674</v>
      </c>
      <c r="P39" s="631">
        <v>8.5768339999999998</v>
      </c>
      <c r="Q39" s="631">
        <v>55.111345</v>
      </c>
      <c r="R39" s="631">
        <v>36.686338999999997</v>
      </c>
      <c r="S39" s="627">
        <v>225.73816199999999</v>
      </c>
      <c r="T39" s="631">
        <v>557.79364499999997</v>
      </c>
      <c r="V39" s="628"/>
      <c r="W39" s="622"/>
      <c r="X39" s="621"/>
      <c r="Y39" s="623"/>
      <c r="Z39" s="629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180"/>
    </row>
    <row r="40" spans="1:41" ht="20.100000000000001" customHeight="1" x14ac:dyDescent="0.2">
      <c r="A40" s="639"/>
      <c r="B40" s="622" t="s">
        <v>177</v>
      </c>
      <c r="C40" s="621" t="s">
        <v>175</v>
      </c>
      <c r="D40" s="623" t="s">
        <v>178</v>
      </c>
      <c r="E40" s="624"/>
      <c r="F40" s="209">
        <v>33.198706000000001</v>
      </c>
      <c r="G40" s="631">
        <v>91.090688</v>
      </c>
      <c r="H40" s="631">
        <v>45.843848999999999</v>
      </c>
      <c r="I40" s="631">
        <v>34.521425999999998</v>
      </c>
      <c r="J40" s="631">
        <v>58.306072999999998</v>
      </c>
      <c r="K40" s="631">
        <v>44.441949999999999</v>
      </c>
      <c r="L40" s="627">
        <v>307.402692</v>
      </c>
      <c r="M40" s="631">
        <v>28.148011</v>
      </c>
      <c r="N40" s="631">
        <v>39.752319999999997</v>
      </c>
      <c r="O40" s="631">
        <v>48.209798999999997</v>
      </c>
      <c r="P40" s="631">
        <v>16.233129999999999</v>
      </c>
      <c r="Q40" s="631">
        <v>45.284399000000001</v>
      </c>
      <c r="R40" s="631">
        <v>44.461708000000002</v>
      </c>
      <c r="S40" s="627">
        <v>222.08936700000001</v>
      </c>
      <c r="T40" s="631">
        <v>529.49205900000004</v>
      </c>
      <c r="V40" s="628"/>
      <c r="W40" s="622"/>
      <c r="X40" s="621"/>
      <c r="Y40" s="623"/>
      <c r="Z40" s="629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180"/>
    </row>
    <row r="41" spans="1:41" ht="20.100000000000001" customHeight="1" x14ac:dyDescent="0.2">
      <c r="A41" s="639"/>
      <c r="B41" s="622" t="s">
        <v>179</v>
      </c>
      <c r="C41" s="621" t="s">
        <v>175</v>
      </c>
      <c r="D41" s="623" t="s">
        <v>180</v>
      </c>
      <c r="E41" s="624"/>
      <c r="F41" s="209">
        <v>34.207650000000001</v>
      </c>
      <c r="G41" s="631">
        <v>90.210766000000007</v>
      </c>
      <c r="H41" s="631">
        <v>48.068637000000003</v>
      </c>
      <c r="I41" s="631">
        <v>40.905394000000001</v>
      </c>
      <c r="J41" s="631">
        <v>53.315562</v>
      </c>
      <c r="K41" s="631">
        <v>52.942903999999999</v>
      </c>
      <c r="L41" s="627">
        <v>319.650913</v>
      </c>
      <c r="M41" s="631">
        <v>27.156760999999999</v>
      </c>
      <c r="N41" s="631">
        <v>38.268078000000003</v>
      </c>
      <c r="O41" s="631">
        <v>46.829684999999998</v>
      </c>
      <c r="P41" s="631">
        <v>10.197039</v>
      </c>
      <c r="Q41" s="631">
        <v>51.403404999999999</v>
      </c>
      <c r="R41" s="631">
        <v>48.885672</v>
      </c>
      <c r="S41" s="627">
        <v>222.74064000000001</v>
      </c>
      <c r="T41" s="631">
        <v>542.39155300000004</v>
      </c>
      <c r="V41" s="628"/>
      <c r="W41" s="622"/>
      <c r="X41" s="621"/>
      <c r="Y41" s="623"/>
      <c r="Z41" s="629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180"/>
    </row>
    <row r="42" spans="1:41" ht="20.100000000000001" customHeight="1" x14ac:dyDescent="0.2">
      <c r="A42" s="639"/>
      <c r="B42" s="622" t="s">
        <v>181</v>
      </c>
      <c r="C42" s="621" t="s">
        <v>175</v>
      </c>
      <c r="D42" s="623" t="s">
        <v>182</v>
      </c>
      <c r="E42" s="624"/>
      <c r="F42" s="209">
        <v>26.948157999999999</v>
      </c>
      <c r="G42" s="631">
        <v>89.806843999999998</v>
      </c>
      <c r="H42" s="631">
        <v>45.950809</v>
      </c>
      <c r="I42" s="631">
        <v>53.065520999999997</v>
      </c>
      <c r="J42" s="631">
        <v>43.024614</v>
      </c>
      <c r="K42" s="631">
        <v>47.826625</v>
      </c>
      <c r="L42" s="627">
        <v>306.62257099999999</v>
      </c>
      <c r="M42" s="631">
        <v>29.418151000000002</v>
      </c>
      <c r="N42" s="631">
        <v>39.662241000000002</v>
      </c>
      <c r="O42" s="631">
        <v>43.863160000000001</v>
      </c>
      <c r="P42" s="631">
        <v>10.618809000000001</v>
      </c>
      <c r="Q42" s="631">
        <v>46.903289999999998</v>
      </c>
      <c r="R42" s="631">
        <v>44.215665999999999</v>
      </c>
      <c r="S42" s="627">
        <v>214.68131700000001</v>
      </c>
      <c r="T42" s="631">
        <v>521.30388800000003</v>
      </c>
      <c r="V42" s="628"/>
      <c r="W42" s="622"/>
      <c r="X42" s="621"/>
      <c r="Y42" s="623"/>
      <c r="Z42" s="629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180"/>
    </row>
    <row r="43" spans="1:41" ht="20.100000000000001" customHeight="1" x14ac:dyDescent="0.2">
      <c r="A43" s="639">
        <v>2014</v>
      </c>
      <c r="B43" s="622" t="s">
        <v>174</v>
      </c>
      <c r="C43" s="621" t="s">
        <v>175</v>
      </c>
      <c r="D43" s="623" t="s">
        <v>176</v>
      </c>
      <c r="E43" s="624"/>
      <c r="F43" s="209">
        <v>26.141639000000001</v>
      </c>
      <c r="G43" s="631">
        <v>87.887720999999999</v>
      </c>
      <c r="H43" s="631">
        <v>51.971234000000003</v>
      </c>
      <c r="I43" s="631">
        <v>38.822949999999999</v>
      </c>
      <c r="J43" s="631">
        <v>58.868456000000002</v>
      </c>
      <c r="K43" s="631">
        <v>51.242249999999999</v>
      </c>
      <c r="L43" s="627">
        <v>314.93425000000002</v>
      </c>
      <c r="M43" s="631">
        <v>31.563281</v>
      </c>
      <c r="N43" s="631">
        <v>40.552258999999999</v>
      </c>
      <c r="O43" s="631">
        <v>49.291153999999999</v>
      </c>
      <c r="P43" s="631">
        <v>12.245189999999999</v>
      </c>
      <c r="Q43" s="631">
        <v>55.208542999999999</v>
      </c>
      <c r="R43" s="631">
        <v>46.258167</v>
      </c>
      <c r="S43" s="627">
        <v>235.118594</v>
      </c>
      <c r="T43" s="631">
        <v>550.05284400000005</v>
      </c>
      <c r="V43" s="628"/>
      <c r="W43" s="622"/>
      <c r="X43" s="621"/>
      <c r="Y43" s="623"/>
      <c r="Z43" s="629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180"/>
    </row>
    <row r="44" spans="1:41" ht="20.100000000000001" customHeight="1" x14ac:dyDescent="0.2">
      <c r="A44" s="639"/>
      <c r="B44" s="622" t="s">
        <v>177</v>
      </c>
      <c r="C44" s="621" t="s">
        <v>175</v>
      </c>
      <c r="D44" s="623" t="s">
        <v>178</v>
      </c>
      <c r="E44" s="624"/>
      <c r="F44" s="209">
        <v>26.502037000000001</v>
      </c>
      <c r="G44" s="631">
        <v>91.077355999999995</v>
      </c>
      <c r="H44" s="631">
        <v>45.762763</v>
      </c>
      <c r="I44" s="631">
        <v>39.481627000000003</v>
      </c>
      <c r="J44" s="631">
        <v>64.392020000000002</v>
      </c>
      <c r="K44" s="631">
        <v>58.011212999999998</v>
      </c>
      <c r="L44" s="627">
        <v>325.22701599999999</v>
      </c>
      <c r="M44" s="631">
        <v>31.875035</v>
      </c>
      <c r="N44" s="631">
        <v>41.802283000000003</v>
      </c>
      <c r="O44" s="631">
        <v>45.544021999999998</v>
      </c>
      <c r="P44" s="631">
        <v>10.928934</v>
      </c>
      <c r="Q44" s="631">
        <v>44.342016999999998</v>
      </c>
      <c r="R44" s="631">
        <v>46.527450000000002</v>
      </c>
      <c r="S44" s="627">
        <v>221.01974100000001</v>
      </c>
      <c r="T44" s="631">
        <v>546.246757</v>
      </c>
      <c r="V44" s="628"/>
      <c r="W44" s="622"/>
      <c r="X44" s="621"/>
      <c r="Y44" s="623"/>
      <c r="Z44" s="629"/>
      <c r="AA44" s="621"/>
      <c r="AB44" s="621"/>
      <c r="AC44" s="621"/>
      <c r="AD44" s="621"/>
      <c r="AE44" s="621"/>
      <c r="AF44" s="621"/>
      <c r="AG44" s="240"/>
      <c r="AH44" s="240"/>
      <c r="AI44" s="240"/>
      <c r="AJ44" s="240"/>
      <c r="AK44" s="240"/>
      <c r="AL44" s="240"/>
      <c r="AM44" s="240"/>
      <c r="AN44" s="621"/>
      <c r="AO44" s="180"/>
    </row>
    <row r="45" spans="1:41" ht="20.100000000000001" customHeight="1" x14ac:dyDescent="0.2">
      <c r="A45" s="639"/>
      <c r="B45" s="622" t="s">
        <v>179</v>
      </c>
      <c r="C45" s="621" t="s">
        <v>175</v>
      </c>
      <c r="D45" s="623" t="s">
        <v>180</v>
      </c>
      <c r="E45" s="624"/>
      <c r="F45" s="209">
        <v>20.26717</v>
      </c>
      <c r="G45" s="631">
        <v>93.143985000000001</v>
      </c>
      <c r="H45" s="631">
        <v>51.700133999999998</v>
      </c>
      <c r="I45" s="631">
        <v>36.367040000000003</v>
      </c>
      <c r="J45" s="631">
        <v>78.623531</v>
      </c>
      <c r="K45" s="631">
        <v>61.163555000000002</v>
      </c>
      <c r="L45" s="627">
        <v>341.26541500000002</v>
      </c>
      <c r="M45" s="631">
        <v>35.795014000000002</v>
      </c>
      <c r="N45" s="631">
        <v>39.382905999999998</v>
      </c>
      <c r="O45" s="631">
        <v>38.170267000000003</v>
      </c>
      <c r="P45" s="631">
        <v>10.614326999999999</v>
      </c>
      <c r="Q45" s="631">
        <v>45.876666999999998</v>
      </c>
      <c r="R45" s="631">
        <v>48.552466000000003</v>
      </c>
      <c r="S45" s="627">
        <v>218.39164700000001</v>
      </c>
      <c r="T45" s="631">
        <v>559.657062</v>
      </c>
      <c r="V45" s="623"/>
      <c r="W45" s="622"/>
      <c r="X45" s="621"/>
      <c r="Y45" s="623"/>
      <c r="Z45" s="629"/>
      <c r="AA45" s="621"/>
      <c r="AB45" s="621"/>
      <c r="AC45" s="621"/>
      <c r="AD45" s="621"/>
      <c r="AE45" s="621"/>
      <c r="AF45" s="621"/>
      <c r="AG45" s="240"/>
      <c r="AH45" s="240"/>
      <c r="AI45" s="240"/>
      <c r="AJ45" s="240"/>
      <c r="AK45" s="240"/>
      <c r="AL45" s="240"/>
      <c r="AM45" s="240"/>
      <c r="AN45" s="621"/>
      <c r="AO45" s="180"/>
    </row>
    <row r="46" spans="1:41" ht="20.100000000000001" customHeight="1" x14ac:dyDescent="0.2">
      <c r="A46" s="639"/>
      <c r="B46" s="622" t="s">
        <v>181</v>
      </c>
      <c r="C46" s="621" t="s">
        <v>175</v>
      </c>
      <c r="D46" s="623" t="s">
        <v>182</v>
      </c>
      <c r="E46" s="624"/>
      <c r="F46" s="209">
        <v>19.473576999999999</v>
      </c>
      <c r="G46" s="631">
        <v>104.727521</v>
      </c>
      <c r="H46" s="631">
        <v>52.062888000000001</v>
      </c>
      <c r="I46" s="631">
        <v>36.528801000000001</v>
      </c>
      <c r="J46" s="631">
        <v>85.134744999999995</v>
      </c>
      <c r="K46" s="631">
        <v>64.382103999999998</v>
      </c>
      <c r="L46" s="627">
        <v>362.30963600000001</v>
      </c>
      <c r="M46" s="631">
        <v>40.220306000000001</v>
      </c>
      <c r="N46" s="631">
        <v>49.182201999999997</v>
      </c>
      <c r="O46" s="631">
        <v>39.346187999999998</v>
      </c>
      <c r="P46" s="631">
        <v>13.094096</v>
      </c>
      <c r="Q46" s="631">
        <v>40.243904999999998</v>
      </c>
      <c r="R46" s="631">
        <v>42.801685999999997</v>
      </c>
      <c r="S46" s="627">
        <v>224.888383</v>
      </c>
      <c r="T46" s="631">
        <v>587.19801900000004</v>
      </c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</row>
    <row r="47" spans="1:41" ht="20.100000000000001" customHeight="1" x14ac:dyDescent="0.2">
      <c r="A47" s="639">
        <v>2015</v>
      </c>
      <c r="B47" s="622" t="s">
        <v>174</v>
      </c>
      <c r="C47" s="621" t="s">
        <v>175</v>
      </c>
      <c r="D47" s="623" t="s">
        <v>176</v>
      </c>
      <c r="E47" s="624"/>
      <c r="F47" s="209">
        <v>19.872195000000001</v>
      </c>
      <c r="G47" s="631">
        <v>101.530923</v>
      </c>
      <c r="H47" s="631">
        <v>68.339146</v>
      </c>
      <c r="I47" s="631">
        <v>39.478867999999999</v>
      </c>
      <c r="J47" s="631">
        <v>114.148501</v>
      </c>
      <c r="K47" s="631">
        <v>67.806594000000004</v>
      </c>
      <c r="L47" s="627">
        <v>411.17622699999998</v>
      </c>
      <c r="M47" s="631">
        <v>39.077151000000001</v>
      </c>
      <c r="N47" s="631">
        <v>41.844226999999997</v>
      </c>
      <c r="O47" s="631">
        <v>43.433284</v>
      </c>
      <c r="P47" s="631">
        <v>12.817822</v>
      </c>
      <c r="Q47" s="631">
        <v>51.324562</v>
      </c>
      <c r="R47" s="631">
        <v>50.769396999999998</v>
      </c>
      <c r="S47" s="627">
        <v>239.26644300000001</v>
      </c>
      <c r="T47" s="631">
        <v>650.44267000000002</v>
      </c>
    </row>
    <row r="48" spans="1:41" ht="20.100000000000001" customHeight="1" x14ac:dyDescent="0.2">
      <c r="A48" s="639"/>
      <c r="B48" s="622" t="s">
        <v>177</v>
      </c>
      <c r="C48" s="621" t="s">
        <v>175</v>
      </c>
      <c r="D48" s="623" t="s">
        <v>178</v>
      </c>
      <c r="E48" s="624"/>
      <c r="F48" s="209">
        <v>31.571573000000001</v>
      </c>
      <c r="G48" s="631">
        <v>112.024018</v>
      </c>
      <c r="H48" s="631">
        <v>51.427174999999998</v>
      </c>
      <c r="I48" s="631">
        <v>39.295279000000001</v>
      </c>
      <c r="J48" s="631">
        <v>123.274513</v>
      </c>
      <c r="K48" s="631">
        <v>63.730623000000001</v>
      </c>
      <c r="L48" s="627">
        <v>421.32318099999998</v>
      </c>
      <c r="M48" s="631">
        <v>40.548983</v>
      </c>
      <c r="N48" s="631">
        <v>41.886367999999997</v>
      </c>
      <c r="O48" s="631">
        <v>36.353084000000003</v>
      </c>
      <c r="P48" s="631">
        <v>18.717953999999999</v>
      </c>
      <c r="Q48" s="631">
        <v>42.653247999999998</v>
      </c>
      <c r="R48" s="631">
        <v>47.593736999999997</v>
      </c>
      <c r="S48" s="627">
        <v>227.75337400000001</v>
      </c>
      <c r="T48" s="631">
        <v>649.07655499999998</v>
      </c>
    </row>
    <row r="49" spans="1:41" ht="20.100000000000001" customHeight="1" x14ac:dyDescent="0.2">
      <c r="A49" s="639"/>
      <c r="B49" s="622" t="s">
        <v>179</v>
      </c>
      <c r="C49" s="621" t="s">
        <v>175</v>
      </c>
      <c r="D49" s="623" t="s">
        <v>180</v>
      </c>
      <c r="E49" s="624"/>
      <c r="F49" s="209">
        <v>29.973206000000001</v>
      </c>
      <c r="G49" s="631">
        <v>113.56883999999999</v>
      </c>
      <c r="H49" s="631">
        <v>39.873524000000003</v>
      </c>
      <c r="I49" s="631">
        <v>44.844326000000002</v>
      </c>
      <c r="J49" s="631">
        <v>114.122063</v>
      </c>
      <c r="K49" s="631">
        <v>62.044854999999998</v>
      </c>
      <c r="L49" s="627">
        <v>404.42681399999998</v>
      </c>
      <c r="M49" s="631">
        <v>35.888638999999998</v>
      </c>
      <c r="N49" s="631">
        <v>41.534056</v>
      </c>
      <c r="O49" s="631">
        <v>37.887853</v>
      </c>
      <c r="P49" s="631">
        <v>17.724571999999998</v>
      </c>
      <c r="Q49" s="631">
        <v>40.221052</v>
      </c>
      <c r="R49" s="631">
        <v>48.439140999999999</v>
      </c>
      <c r="S49" s="627">
        <v>221.695313</v>
      </c>
      <c r="T49" s="631">
        <v>626.12212699999998</v>
      </c>
      <c r="V49" s="623"/>
      <c r="W49" s="622"/>
      <c r="X49" s="621"/>
      <c r="Y49" s="623"/>
      <c r="Z49" s="629"/>
      <c r="AA49" s="621"/>
      <c r="AB49" s="621"/>
      <c r="AC49" s="621"/>
      <c r="AD49" s="621"/>
      <c r="AE49" s="621"/>
      <c r="AF49" s="621"/>
      <c r="AG49" s="240"/>
      <c r="AH49" s="240"/>
      <c r="AI49" s="240"/>
      <c r="AJ49" s="240"/>
      <c r="AK49" s="240"/>
      <c r="AL49" s="240"/>
      <c r="AM49" s="240"/>
      <c r="AN49" s="621"/>
      <c r="AO49" s="180"/>
    </row>
    <row r="50" spans="1:41" ht="20.100000000000001" customHeight="1" x14ac:dyDescent="0.2">
      <c r="A50" s="639"/>
      <c r="B50" s="622" t="s">
        <v>181</v>
      </c>
      <c r="C50" s="621" t="s">
        <v>175</v>
      </c>
      <c r="D50" s="623" t="s">
        <v>182</v>
      </c>
      <c r="E50" s="624"/>
      <c r="F50" s="209">
        <v>34.927314000000003</v>
      </c>
      <c r="G50" s="631">
        <v>118.381765</v>
      </c>
      <c r="H50" s="631">
        <v>34.231960000000001</v>
      </c>
      <c r="I50" s="631">
        <v>74.458757000000006</v>
      </c>
      <c r="J50" s="631">
        <v>112.24232000000001</v>
      </c>
      <c r="K50" s="631">
        <v>60.995728</v>
      </c>
      <c r="L50" s="627">
        <v>435.237844</v>
      </c>
      <c r="M50" s="631">
        <v>36.527661999999999</v>
      </c>
      <c r="N50" s="631">
        <v>47.750960999999997</v>
      </c>
      <c r="O50" s="631">
        <v>30.329440999999999</v>
      </c>
      <c r="P50" s="631">
        <v>11.209118999999999</v>
      </c>
      <c r="Q50" s="631">
        <v>36.135438000000001</v>
      </c>
      <c r="R50" s="631">
        <v>50.418813999999998</v>
      </c>
      <c r="S50" s="627">
        <v>212.37143499999999</v>
      </c>
      <c r="T50" s="631">
        <v>647.60927900000002</v>
      </c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</row>
    <row r="51" spans="1:41" ht="20.100000000000001" customHeight="1" x14ac:dyDescent="0.2">
      <c r="A51" s="639">
        <v>2016</v>
      </c>
      <c r="B51" s="622" t="s">
        <v>174</v>
      </c>
      <c r="C51" s="621" t="s">
        <v>175</v>
      </c>
      <c r="D51" s="623" t="s">
        <v>176</v>
      </c>
      <c r="E51" s="624"/>
      <c r="F51" s="209">
        <v>31.361628</v>
      </c>
      <c r="G51" s="631">
        <v>111.848866</v>
      </c>
      <c r="H51" s="631">
        <v>31.120946</v>
      </c>
      <c r="I51" s="631">
        <v>70.951712999999998</v>
      </c>
      <c r="J51" s="631">
        <v>104.41816900000001</v>
      </c>
      <c r="K51" s="631">
        <v>60.508958</v>
      </c>
      <c r="L51" s="627">
        <v>410.21028000000001</v>
      </c>
      <c r="M51" s="631">
        <v>50.451554000000002</v>
      </c>
      <c r="N51" s="631">
        <v>38.505456000000002</v>
      </c>
      <c r="O51" s="631">
        <v>51.023138000000003</v>
      </c>
      <c r="P51" s="631">
        <v>11.589814000000001</v>
      </c>
      <c r="Q51" s="631">
        <v>47.000990000000002</v>
      </c>
      <c r="R51" s="631">
        <v>60.715426000000001</v>
      </c>
      <c r="S51" s="627">
        <v>259.28637800000001</v>
      </c>
      <c r="T51" s="631">
        <v>669.49665800000002</v>
      </c>
    </row>
    <row r="52" spans="1:41" ht="20.100000000000001" customHeight="1" x14ac:dyDescent="0.2">
      <c r="A52" s="639"/>
      <c r="B52" s="622" t="s">
        <v>177</v>
      </c>
      <c r="C52" s="621" t="s">
        <v>175</v>
      </c>
      <c r="D52" s="623" t="s">
        <v>178</v>
      </c>
      <c r="E52" s="624"/>
      <c r="F52" s="209">
        <v>35.521338999999998</v>
      </c>
      <c r="G52" s="631">
        <v>124.317826</v>
      </c>
      <c r="H52" s="631">
        <v>29.836749000000001</v>
      </c>
      <c r="I52" s="631">
        <v>88.846377000000004</v>
      </c>
      <c r="J52" s="631">
        <v>104.79215600000001</v>
      </c>
      <c r="K52" s="631">
        <v>70.399387000000004</v>
      </c>
      <c r="L52" s="627">
        <v>453.71383400000002</v>
      </c>
      <c r="M52" s="631">
        <v>45.007928999999997</v>
      </c>
      <c r="N52" s="631">
        <v>40.175038999999998</v>
      </c>
      <c r="O52" s="631">
        <v>45.231614</v>
      </c>
      <c r="P52" s="631">
        <v>14.548866</v>
      </c>
      <c r="Q52" s="631">
        <v>36.847043999999997</v>
      </c>
      <c r="R52" s="631">
        <v>61.949902000000002</v>
      </c>
      <c r="S52" s="627">
        <v>243.76039399999999</v>
      </c>
      <c r="T52" s="631">
        <v>697.47422800000004</v>
      </c>
    </row>
    <row r="53" spans="1:41" ht="20.100000000000001" customHeight="1" x14ac:dyDescent="0.2">
      <c r="A53" s="639"/>
      <c r="B53" s="622" t="s">
        <v>179</v>
      </c>
      <c r="C53" s="621" t="s">
        <v>175</v>
      </c>
      <c r="D53" s="623" t="s">
        <v>180</v>
      </c>
      <c r="E53" s="624"/>
      <c r="F53" s="209">
        <v>32.346921999999999</v>
      </c>
      <c r="G53" s="631">
        <v>124.30682899999999</v>
      </c>
      <c r="H53" s="631">
        <v>27.880689</v>
      </c>
      <c r="I53" s="631">
        <v>90.775857999999999</v>
      </c>
      <c r="J53" s="631">
        <v>94.688213000000005</v>
      </c>
      <c r="K53" s="631">
        <v>77.880773000000005</v>
      </c>
      <c r="L53" s="627">
        <v>447.87928399999998</v>
      </c>
      <c r="M53" s="631">
        <v>37.830995000000001</v>
      </c>
      <c r="N53" s="631">
        <v>47.211928999999998</v>
      </c>
      <c r="O53" s="631">
        <v>42.151758000000001</v>
      </c>
      <c r="P53" s="631">
        <v>9.75136</v>
      </c>
      <c r="Q53" s="631">
        <v>40.839236</v>
      </c>
      <c r="R53" s="631">
        <v>61.430928000000002</v>
      </c>
      <c r="S53" s="627">
        <v>239.216206</v>
      </c>
      <c r="T53" s="631">
        <v>687.09549000000004</v>
      </c>
      <c r="V53" s="623"/>
      <c r="W53" s="622"/>
      <c r="X53" s="621"/>
      <c r="Y53" s="623"/>
      <c r="Z53" s="629"/>
      <c r="AA53" s="621"/>
      <c r="AB53" s="621"/>
      <c r="AC53" s="621"/>
      <c r="AD53" s="621"/>
      <c r="AE53" s="621"/>
      <c r="AF53" s="621"/>
      <c r="AG53" s="240"/>
      <c r="AH53" s="240"/>
      <c r="AI53" s="240"/>
      <c r="AJ53" s="240"/>
      <c r="AK53" s="240"/>
      <c r="AL53" s="240"/>
      <c r="AM53" s="240"/>
      <c r="AN53" s="621"/>
      <c r="AO53" s="180"/>
    </row>
    <row r="54" spans="1:41" ht="20.100000000000001" customHeight="1" x14ac:dyDescent="0.2">
      <c r="A54" s="639"/>
      <c r="B54" s="622" t="s">
        <v>181</v>
      </c>
      <c r="C54" s="621" t="s">
        <v>175</v>
      </c>
      <c r="D54" s="623" t="s">
        <v>182</v>
      </c>
      <c r="E54" s="624"/>
      <c r="F54" s="209">
        <v>44.130488999999997</v>
      </c>
      <c r="G54" s="631">
        <v>129.927437</v>
      </c>
      <c r="H54" s="631">
        <v>33.482165000000002</v>
      </c>
      <c r="I54" s="631">
        <v>98.316677999999996</v>
      </c>
      <c r="J54" s="631">
        <v>93.705188000000007</v>
      </c>
      <c r="K54" s="631">
        <v>107.298379</v>
      </c>
      <c r="L54" s="627">
        <v>506.86033600000002</v>
      </c>
      <c r="M54" s="631">
        <v>40.912329</v>
      </c>
      <c r="N54" s="631">
        <v>48.020358000000002</v>
      </c>
      <c r="O54" s="631">
        <v>43.244795000000003</v>
      </c>
      <c r="P54" s="631">
        <v>8.245044</v>
      </c>
      <c r="Q54" s="631">
        <v>38.912497999999999</v>
      </c>
      <c r="R54" s="631">
        <v>55.641480000000001</v>
      </c>
      <c r="S54" s="627">
        <v>234.97650400000001</v>
      </c>
      <c r="T54" s="631">
        <v>741.83684000000005</v>
      </c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</row>
    <row r="55" spans="1:41" ht="20.100000000000001" customHeight="1" x14ac:dyDescent="0.2">
      <c r="A55" s="639">
        <v>2017</v>
      </c>
      <c r="B55" s="622" t="s">
        <v>174</v>
      </c>
      <c r="C55" s="621" t="s">
        <v>175</v>
      </c>
      <c r="D55" s="623" t="s">
        <v>176</v>
      </c>
      <c r="E55" s="624"/>
      <c r="F55" s="209">
        <v>36.45581</v>
      </c>
      <c r="G55" s="631">
        <v>146.26053999999999</v>
      </c>
      <c r="H55" s="631">
        <v>37.304108999999997</v>
      </c>
      <c r="I55" s="631">
        <v>74.343215000000001</v>
      </c>
      <c r="J55" s="631">
        <v>82.309989999999999</v>
      </c>
      <c r="K55" s="631">
        <v>112.82490199999999</v>
      </c>
      <c r="L55" s="627">
        <v>489.49856599999998</v>
      </c>
      <c r="M55" s="631">
        <v>47.956674999999997</v>
      </c>
      <c r="N55" s="631">
        <v>40.955505000000002</v>
      </c>
      <c r="O55" s="631">
        <v>40.539183999999999</v>
      </c>
      <c r="P55" s="631">
        <v>9.178464</v>
      </c>
      <c r="Q55" s="631">
        <v>54.220227000000001</v>
      </c>
      <c r="R55" s="631">
        <v>63.151958</v>
      </c>
      <c r="S55" s="627">
        <v>256.00201299999998</v>
      </c>
      <c r="T55" s="631">
        <v>745.50057900000002</v>
      </c>
    </row>
    <row r="56" spans="1:41" ht="20.100000000000001" customHeight="1" x14ac:dyDescent="0.2">
      <c r="A56" s="639"/>
      <c r="B56" s="622" t="s">
        <v>177</v>
      </c>
      <c r="C56" s="621" t="s">
        <v>175</v>
      </c>
      <c r="D56" s="623" t="s">
        <v>178</v>
      </c>
      <c r="E56" s="624"/>
      <c r="F56" s="209">
        <v>36.438626999999997</v>
      </c>
      <c r="G56" s="631">
        <v>150.94286700000001</v>
      </c>
      <c r="H56" s="631">
        <v>22.529616000000001</v>
      </c>
      <c r="I56" s="631">
        <v>100.36130900000001</v>
      </c>
      <c r="J56" s="631">
        <v>87.357624999999999</v>
      </c>
      <c r="K56" s="631">
        <v>114.212439</v>
      </c>
      <c r="L56" s="627">
        <v>511.84248300000002</v>
      </c>
      <c r="M56" s="631">
        <v>52.558107</v>
      </c>
      <c r="N56" s="631">
        <v>42.702607999999998</v>
      </c>
      <c r="O56" s="631">
        <v>33.641455000000001</v>
      </c>
      <c r="P56" s="631">
        <v>7.1385230000000002</v>
      </c>
      <c r="Q56" s="631">
        <v>53.236217000000003</v>
      </c>
      <c r="R56" s="631">
        <v>60.541327000000003</v>
      </c>
      <c r="S56" s="627">
        <v>249.81823700000001</v>
      </c>
      <c r="T56" s="631">
        <v>761.66071999999997</v>
      </c>
    </row>
    <row r="57" spans="1:41" ht="20.100000000000001" customHeight="1" x14ac:dyDescent="0.2">
      <c r="A57" s="639"/>
      <c r="B57" s="622" t="s">
        <v>179</v>
      </c>
      <c r="C57" s="621" t="s">
        <v>175</v>
      </c>
      <c r="D57" s="623" t="s">
        <v>180</v>
      </c>
      <c r="E57" s="624"/>
      <c r="F57" s="209">
        <v>34.235736000000003</v>
      </c>
      <c r="G57" s="631">
        <v>152.59560300000001</v>
      </c>
      <c r="H57" s="631">
        <v>29.746123000000001</v>
      </c>
      <c r="I57" s="631">
        <v>94.321268000000003</v>
      </c>
      <c r="J57" s="631">
        <v>88.261527999999998</v>
      </c>
      <c r="K57" s="631">
        <v>95.699046999999993</v>
      </c>
      <c r="L57" s="627">
        <v>494.85930500000001</v>
      </c>
      <c r="M57" s="631">
        <v>56.794362999999997</v>
      </c>
      <c r="N57" s="631">
        <v>41.655217999999998</v>
      </c>
      <c r="O57" s="631">
        <v>29.945647000000001</v>
      </c>
      <c r="P57" s="631">
        <v>14.941738000000001</v>
      </c>
      <c r="Q57" s="631">
        <v>51.933948000000001</v>
      </c>
      <c r="R57" s="631">
        <v>70.479958999999994</v>
      </c>
      <c r="S57" s="627">
        <v>265.75087300000001</v>
      </c>
      <c r="T57" s="631">
        <v>760.61017800000002</v>
      </c>
      <c r="V57" s="623"/>
      <c r="W57" s="622"/>
      <c r="X57" s="621"/>
      <c r="Y57" s="623"/>
      <c r="Z57" s="629"/>
      <c r="AA57" s="621"/>
      <c r="AB57" s="621"/>
      <c r="AC57" s="621"/>
      <c r="AD57" s="621"/>
      <c r="AE57" s="621"/>
      <c r="AF57" s="621"/>
      <c r="AG57" s="240"/>
      <c r="AH57" s="240"/>
      <c r="AI57" s="240"/>
      <c r="AJ57" s="240"/>
      <c r="AK57" s="240"/>
      <c r="AL57" s="240"/>
      <c r="AM57" s="240"/>
      <c r="AN57" s="621"/>
      <c r="AO57" s="180"/>
    </row>
    <row r="58" spans="1:41" ht="20.100000000000001" customHeight="1" x14ac:dyDescent="0.2">
      <c r="A58" s="639"/>
      <c r="B58" s="622" t="s">
        <v>181</v>
      </c>
      <c r="C58" s="621" t="s">
        <v>175</v>
      </c>
      <c r="D58" s="623" t="s">
        <v>182</v>
      </c>
      <c r="E58" s="624"/>
      <c r="F58" s="209">
        <v>36.410592000000001</v>
      </c>
      <c r="G58" s="631">
        <v>161.20888400000001</v>
      </c>
      <c r="H58" s="631">
        <v>32.266548</v>
      </c>
      <c r="I58" s="631">
        <v>73.902292000000003</v>
      </c>
      <c r="J58" s="631">
        <v>97.118855999999994</v>
      </c>
      <c r="K58" s="631">
        <v>100.74606900000001</v>
      </c>
      <c r="L58" s="627">
        <v>501.65324099999998</v>
      </c>
      <c r="M58" s="631">
        <v>46.330612000000002</v>
      </c>
      <c r="N58" s="631">
        <v>47.022260000000003</v>
      </c>
      <c r="O58" s="631">
        <v>35.939090999999998</v>
      </c>
      <c r="P58" s="631">
        <v>13.896481</v>
      </c>
      <c r="Q58" s="631">
        <v>52.13147</v>
      </c>
      <c r="R58" s="631">
        <v>66.045244999999994</v>
      </c>
      <c r="S58" s="627">
        <v>261.36515900000001</v>
      </c>
      <c r="T58" s="631">
        <v>763.01840000000004</v>
      </c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</row>
    <row r="59" spans="1:41" ht="20.100000000000001" customHeight="1" x14ac:dyDescent="0.2">
      <c r="A59" s="639">
        <v>2018</v>
      </c>
      <c r="B59" s="622" t="s">
        <v>174</v>
      </c>
      <c r="C59" s="621" t="s">
        <v>175</v>
      </c>
      <c r="D59" s="623" t="s">
        <v>176</v>
      </c>
      <c r="E59" s="624"/>
      <c r="F59" s="209">
        <v>27.399367999999999</v>
      </c>
      <c r="G59" s="631">
        <v>151.577538</v>
      </c>
      <c r="H59" s="631">
        <v>36.521895999999998</v>
      </c>
      <c r="I59" s="631">
        <v>62.129786000000003</v>
      </c>
      <c r="J59" s="631">
        <v>115.632668</v>
      </c>
      <c r="K59" s="631">
        <v>76.960688000000005</v>
      </c>
      <c r="L59" s="627">
        <v>470.22194400000001</v>
      </c>
      <c r="M59" s="631">
        <v>52.665756999999999</v>
      </c>
      <c r="N59" s="631">
        <v>38.804903000000003</v>
      </c>
      <c r="O59" s="631">
        <v>37.779541000000002</v>
      </c>
      <c r="P59" s="631">
        <v>11.457565000000001</v>
      </c>
      <c r="Q59" s="631">
        <v>44.631990000000002</v>
      </c>
      <c r="R59" s="631">
        <v>61.174576000000002</v>
      </c>
      <c r="S59" s="627">
        <v>246.514332</v>
      </c>
      <c r="T59" s="631">
        <v>716.73627599999998</v>
      </c>
    </row>
    <row r="60" spans="1:41" ht="20.100000000000001" customHeight="1" x14ac:dyDescent="0.2">
      <c r="A60" s="640"/>
      <c r="B60" s="632" t="s">
        <v>177</v>
      </c>
      <c r="C60" s="633" t="s">
        <v>175</v>
      </c>
      <c r="D60" s="634" t="s">
        <v>178</v>
      </c>
      <c r="E60" s="635"/>
      <c r="F60" s="636">
        <v>35.664802999999999</v>
      </c>
      <c r="G60" s="637">
        <v>147.699467</v>
      </c>
      <c r="H60" s="637">
        <v>37.528373999999999</v>
      </c>
      <c r="I60" s="637">
        <v>63.576573000000003</v>
      </c>
      <c r="J60" s="637">
        <v>97.185336000000007</v>
      </c>
      <c r="K60" s="637">
        <v>93.121871999999996</v>
      </c>
      <c r="L60" s="638">
        <v>474.77642500000002</v>
      </c>
      <c r="M60" s="637">
        <v>50.527850000000001</v>
      </c>
      <c r="N60" s="637">
        <v>66.037593999999999</v>
      </c>
      <c r="O60" s="637">
        <v>42.513139000000002</v>
      </c>
      <c r="P60" s="637">
        <v>12.877269</v>
      </c>
      <c r="Q60" s="637">
        <v>45.271256000000001</v>
      </c>
      <c r="R60" s="637">
        <v>61.026893000000001</v>
      </c>
      <c r="S60" s="638">
        <v>278.25400100000002</v>
      </c>
      <c r="T60" s="637">
        <v>753.03042600000003</v>
      </c>
    </row>
    <row r="61" spans="1:41" ht="13.5" customHeight="1" x14ac:dyDescent="0.2">
      <c r="A61" s="238"/>
      <c r="B61" s="235"/>
      <c r="C61" s="233"/>
      <c r="D61" s="236"/>
      <c r="E61" s="239"/>
      <c r="F61" s="233"/>
      <c r="G61" s="233"/>
      <c r="H61" s="233"/>
      <c r="I61" s="233"/>
      <c r="J61" s="233"/>
      <c r="K61" s="233"/>
      <c r="L61" s="234"/>
      <c r="M61" s="233"/>
      <c r="N61" s="233"/>
      <c r="O61" s="233"/>
      <c r="P61" s="233"/>
      <c r="Q61" s="233"/>
      <c r="R61" s="233"/>
      <c r="S61" s="234"/>
      <c r="T61" s="241" t="s">
        <v>183</v>
      </c>
    </row>
    <row r="62" spans="1:41" x14ac:dyDescent="0.2">
      <c r="A62" s="43" t="s">
        <v>184</v>
      </c>
    </row>
    <row r="63" spans="1:41" x14ac:dyDescent="0.2">
      <c r="A63" s="43" t="s">
        <v>185</v>
      </c>
    </row>
    <row r="64" spans="1:41" x14ac:dyDescent="0.2">
      <c r="A64" s="43" t="s">
        <v>186</v>
      </c>
    </row>
  </sheetData>
  <mergeCells count="20">
    <mergeCell ref="A5:D5"/>
    <mergeCell ref="S3:S5"/>
    <mergeCell ref="F3:G4"/>
    <mergeCell ref="L3:L5"/>
    <mergeCell ref="H3:I4"/>
    <mergeCell ref="J3:K4"/>
    <mergeCell ref="M3:R3"/>
    <mergeCell ref="M4:N4"/>
    <mergeCell ref="AN3:AN5"/>
    <mergeCell ref="O4:P4"/>
    <mergeCell ref="Q4:R4"/>
    <mergeCell ref="AB4:AC4"/>
    <mergeCell ref="AI4:AJ4"/>
    <mergeCell ref="AK4:AK5"/>
    <mergeCell ref="AL4:AM4"/>
    <mergeCell ref="W5:AA5"/>
    <mergeCell ref="T3:T5"/>
    <mergeCell ref="AD3:AD4"/>
    <mergeCell ref="AE3:AG4"/>
    <mergeCell ref="AI3:AM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65"/>
  <sheetViews>
    <sheetView zoomScaleNormal="100" workbookViewId="0"/>
  </sheetViews>
  <sheetFormatPr defaultRowHeight="12.75" x14ac:dyDescent="0.2"/>
  <cols>
    <col min="1" max="1" width="5.5703125" style="20" customWidth="1"/>
    <col min="2" max="2" width="4.28515625" style="20" customWidth="1"/>
    <col min="3" max="3" width="2.42578125" style="20" customWidth="1"/>
    <col min="4" max="5" width="4.42578125" style="20" customWidth="1"/>
    <col min="6" max="11" width="10.42578125" style="20" customWidth="1"/>
    <col min="12" max="12" width="9.140625" style="20"/>
    <col min="13" max="18" width="9.85546875" style="20" customWidth="1"/>
    <col min="19" max="19" width="13" style="20" customWidth="1"/>
    <col min="20" max="257" width="9.140625" style="20"/>
    <col min="258" max="258" width="5.5703125" style="20" customWidth="1"/>
    <col min="259" max="259" width="4.28515625" style="20" customWidth="1"/>
    <col min="260" max="260" width="2.42578125" style="20" customWidth="1"/>
    <col min="261" max="262" width="4.42578125" style="20" customWidth="1"/>
    <col min="263" max="266" width="9.140625" style="20"/>
    <col min="267" max="267" width="12.28515625" style="20" customWidth="1"/>
    <col min="268" max="268" width="14.5703125" style="20" customWidth="1"/>
    <col min="269" max="273" width="9.140625" style="20"/>
    <col min="274" max="274" width="14.5703125" style="20" customWidth="1"/>
    <col min="275" max="275" width="13" style="20" customWidth="1"/>
    <col min="276" max="513" width="9.140625" style="20"/>
    <col min="514" max="514" width="5.5703125" style="20" customWidth="1"/>
    <col min="515" max="515" width="4.28515625" style="20" customWidth="1"/>
    <col min="516" max="516" width="2.42578125" style="20" customWidth="1"/>
    <col min="517" max="518" width="4.42578125" style="20" customWidth="1"/>
    <col min="519" max="522" width="9.140625" style="20"/>
    <col min="523" max="523" width="12.28515625" style="20" customWidth="1"/>
    <col min="524" max="524" width="14.5703125" style="20" customWidth="1"/>
    <col min="525" max="529" width="9.140625" style="20"/>
    <col min="530" max="530" width="14.5703125" style="20" customWidth="1"/>
    <col min="531" max="531" width="13" style="20" customWidth="1"/>
    <col min="532" max="769" width="9.140625" style="20"/>
    <col min="770" max="770" width="5.5703125" style="20" customWidth="1"/>
    <col min="771" max="771" width="4.28515625" style="20" customWidth="1"/>
    <col min="772" max="772" width="2.42578125" style="20" customWidth="1"/>
    <col min="773" max="774" width="4.42578125" style="20" customWidth="1"/>
    <col min="775" max="778" width="9.140625" style="20"/>
    <col min="779" max="779" width="12.28515625" style="20" customWidth="1"/>
    <col min="780" max="780" width="14.5703125" style="20" customWidth="1"/>
    <col min="781" max="785" width="9.140625" style="20"/>
    <col min="786" max="786" width="14.5703125" style="20" customWidth="1"/>
    <col min="787" max="787" width="13" style="20" customWidth="1"/>
    <col min="788" max="1025" width="9.140625" style="20"/>
    <col min="1026" max="1026" width="5.5703125" style="20" customWidth="1"/>
    <col min="1027" max="1027" width="4.28515625" style="20" customWidth="1"/>
    <col min="1028" max="1028" width="2.42578125" style="20" customWidth="1"/>
    <col min="1029" max="1030" width="4.42578125" style="20" customWidth="1"/>
    <col min="1031" max="1034" width="9.140625" style="20"/>
    <col min="1035" max="1035" width="12.28515625" style="20" customWidth="1"/>
    <col min="1036" max="1036" width="14.5703125" style="20" customWidth="1"/>
    <col min="1037" max="1041" width="9.140625" style="20"/>
    <col min="1042" max="1042" width="14.5703125" style="20" customWidth="1"/>
    <col min="1043" max="1043" width="13" style="20" customWidth="1"/>
    <col min="1044" max="1281" width="9.140625" style="20"/>
    <col min="1282" max="1282" width="5.5703125" style="20" customWidth="1"/>
    <col min="1283" max="1283" width="4.28515625" style="20" customWidth="1"/>
    <col min="1284" max="1284" width="2.42578125" style="20" customWidth="1"/>
    <col min="1285" max="1286" width="4.42578125" style="20" customWidth="1"/>
    <col min="1287" max="1290" width="9.140625" style="20"/>
    <col min="1291" max="1291" width="12.28515625" style="20" customWidth="1"/>
    <col min="1292" max="1292" width="14.5703125" style="20" customWidth="1"/>
    <col min="1293" max="1297" width="9.140625" style="20"/>
    <col min="1298" max="1298" width="14.5703125" style="20" customWidth="1"/>
    <col min="1299" max="1299" width="13" style="20" customWidth="1"/>
    <col min="1300" max="1537" width="9.140625" style="20"/>
    <col min="1538" max="1538" width="5.5703125" style="20" customWidth="1"/>
    <col min="1539" max="1539" width="4.28515625" style="20" customWidth="1"/>
    <col min="1540" max="1540" width="2.42578125" style="20" customWidth="1"/>
    <col min="1541" max="1542" width="4.42578125" style="20" customWidth="1"/>
    <col min="1543" max="1546" width="9.140625" style="20"/>
    <col min="1547" max="1547" width="12.28515625" style="20" customWidth="1"/>
    <col min="1548" max="1548" width="14.5703125" style="20" customWidth="1"/>
    <col min="1549" max="1553" width="9.140625" style="20"/>
    <col min="1554" max="1554" width="14.5703125" style="20" customWidth="1"/>
    <col min="1555" max="1555" width="13" style="20" customWidth="1"/>
    <col min="1556" max="1793" width="9.140625" style="20"/>
    <col min="1794" max="1794" width="5.5703125" style="20" customWidth="1"/>
    <col min="1795" max="1795" width="4.28515625" style="20" customWidth="1"/>
    <col min="1796" max="1796" width="2.42578125" style="20" customWidth="1"/>
    <col min="1797" max="1798" width="4.42578125" style="20" customWidth="1"/>
    <col min="1799" max="1802" width="9.140625" style="20"/>
    <col min="1803" max="1803" width="12.28515625" style="20" customWidth="1"/>
    <col min="1804" max="1804" width="14.5703125" style="20" customWidth="1"/>
    <col min="1805" max="1809" width="9.140625" style="20"/>
    <col min="1810" max="1810" width="14.5703125" style="20" customWidth="1"/>
    <col min="1811" max="1811" width="13" style="20" customWidth="1"/>
    <col min="1812" max="2049" width="9.140625" style="20"/>
    <col min="2050" max="2050" width="5.5703125" style="20" customWidth="1"/>
    <col min="2051" max="2051" width="4.28515625" style="20" customWidth="1"/>
    <col min="2052" max="2052" width="2.42578125" style="20" customWidth="1"/>
    <col min="2053" max="2054" width="4.42578125" style="20" customWidth="1"/>
    <col min="2055" max="2058" width="9.140625" style="20"/>
    <col min="2059" max="2059" width="12.28515625" style="20" customWidth="1"/>
    <col min="2060" max="2060" width="14.5703125" style="20" customWidth="1"/>
    <col min="2061" max="2065" width="9.140625" style="20"/>
    <col min="2066" max="2066" width="14.5703125" style="20" customWidth="1"/>
    <col min="2067" max="2067" width="13" style="20" customWidth="1"/>
    <col min="2068" max="2305" width="9.140625" style="20"/>
    <col min="2306" max="2306" width="5.5703125" style="20" customWidth="1"/>
    <col min="2307" max="2307" width="4.28515625" style="20" customWidth="1"/>
    <col min="2308" max="2308" width="2.42578125" style="20" customWidth="1"/>
    <col min="2309" max="2310" width="4.42578125" style="20" customWidth="1"/>
    <col min="2311" max="2314" width="9.140625" style="20"/>
    <col min="2315" max="2315" width="12.28515625" style="20" customWidth="1"/>
    <col min="2316" max="2316" width="14.5703125" style="20" customWidth="1"/>
    <col min="2317" max="2321" width="9.140625" style="20"/>
    <col min="2322" max="2322" width="14.5703125" style="20" customWidth="1"/>
    <col min="2323" max="2323" width="13" style="20" customWidth="1"/>
    <col min="2324" max="2561" width="9.140625" style="20"/>
    <col min="2562" max="2562" width="5.5703125" style="20" customWidth="1"/>
    <col min="2563" max="2563" width="4.28515625" style="20" customWidth="1"/>
    <col min="2564" max="2564" width="2.42578125" style="20" customWidth="1"/>
    <col min="2565" max="2566" width="4.42578125" style="20" customWidth="1"/>
    <col min="2567" max="2570" width="9.140625" style="20"/>
    <col min="2571" max="2571" width="12.28515625" style="20" customWidth="1"/>
    <col min="2572" max="2572" width="14.5703125" style="20" customWidth="1"/>
    <col min="2573" max="2577" width="9.140625" style="20"/>
    <col min="2578" max="2578" width="14.5703125" style="20" customWidth="1"/>
    <col min="2579" max="2579" width="13" style="20" customWidth="1"/>
    <col min="2580" max="2817" width="9.140625" style="20"/>
    <col min="2818" max="2818" width="5.5703125" style="20" customWidth="1"/>
    <col min="2819" max="2819" width="4.28515625" style="20" customWidth="1"/>
    <col min="2820" max="2820" width="2.42578125" style="20" customWidth="1"/>
    <col min="2821" max="2822" width="4.42578125" style="20" customWidth="1"/>
    <col min="2823" max="2826" width="9.140625" style="20"/>
    <col min="2827" max="2827" width="12.28515625" style="20" customWidth="1"/>
    <col min="2828" max="2828" width="14.5703125" style="20" customWidth="1"/>
    <col min="2829" max="2833" width="9.140625" style="20"/>
    <col min="2834" max="2834" width="14.5703125" style="20" customWidth="1"/>
    <col min="2835" max="2835" width="13" style="20" customWidth="1"/>
    <col min="2836" max="3073" width="9.140625" style="20"/>
    <col min="3074" max="3074" width="5.5703125" style="20" customWidth="1"/>
    <col min="3075" max="3075" width="4.28515625" style="20" customWidth="1"/>
    <col min="3076" max="3076" width="2.42578125" style="20" customWidth="1"/>
    <col min="3077" max="3078" width="4.42578125" style="20" customWidth="1"/>
    <col min="3079" max="3082" width="9.140625" style="20"/>
    <col min="3083" max="3083" width="12.28515625" style="20" customWidth="1"/>
    <col min="3084" max="3084" width="14.5703125" style="20" customWidth="1"/>
    <col min="3085" max="3089" width="9.140625" style="20"/>
    <col min="3090" max="3090" width="14.5703125" style="20" customWidth="1"/>
    <col min="3091" max="3091" width="13" style="20" customWidth="1"/>
    <col min="3092" max="3329" width="9.140625" style="20"/>
    <col min="3330" max="3330" width="5.5703125" style="20" customWidth="1"/>
    <col min="3331" max="3331" width="4.28515625" style="20" customWidth="1"/>
    <col min="3332" max="3332" width="2.42578125" style="20" customWidth="1"/>
    <col min="3333" max="3334" width="4.42578125" style="20" customWidth="1"/>
    <col min="3335" max="3338" width="9.140625" style="20"/>
    <col min="3339" max="3339" width="12.28515625" style="20" customWidth="1"/>
    <col min="3340" max="3340" width="14.5703125" style="20" customWidth="1"/>
    <col min="3341" max="3345" width="9.140625" style="20"/>
    <col min="3346" max="3346" width="14.5703125" style="20" customWidth="1"/>
    <col min="3347" max="3347" width="13" style="20" customWidth="1"/>
    <col min="3348" max="3585" width="9.140625" style="20"/>
    <col min="3586" max="3586" width="5.5703125" style="20" customWidth="1"/>
    <col min="3587" max="3587" width="4.28515625" style="20" customWidth="1"/>
    <col min="3588" max="3588" width="2.42578125" style="20" customWidth="1"/>
    <col min="3589" max="3590" width="4.42578125" style="20" customWidth="1"/>
    <col min="3591" max="3594" width="9.140625" style="20"/>
    <col min="3595" max="3595" width="12.28515625" style="20" customWidth="1"/>
    <col min="3596" max="3596" width="14.5703125" style="20" customWidth="1"/>
    <col min="3597" max="3601" width="9.140625" style="20"/>
    <col min="3602" max="3602" width="14.5703125" style="20" customWidth="1"/>
    <col min="3603" max="3603" width="13" style="20" customWidth="1"/>
    <col min="3604" max="3841" width="9.140625" style="20"/>
    <col min="3842" max="3842" width="5.5703125" style="20" customWidth="1"/>
    <col min="3843" max="3843" width="4.28515625" style="20" customWidth="1"/>
    <col min="3844" max="3844" width="2.42578125" style="20" customWidth="1"/>
    <col min="3845" max="3846" width="4.42578125" style="20" customWidth="1"/>
    <col min="3847" max="3850" width="9.140625" style="20"/>
    <col min="3851" max="3851" width="12.28515625" style="20" customWidth="1"/>
    <col min="3852" max="3852" width="14.5703125" style="20" customWidth="1"/>
    <col min="3853" max="3857" width="9.140625" style="20"/>
    <col min="3858" max="3858" width="14.5703125" style="20" customWidth="1"/>
    <col min="3859" max="3859" width="13" style="20" customWidth="1"/>
    <col min="3860" max="4097" width="9.140625" style="20"/>
    <col min="4098" max="4098" width="5.5703125" style="20" customWidth="1"/>
    <col min="4099" max="4099" width="4.28515625" style="20" customWidth="1"/>
    <col min="4100" max="4100" width="2.42578125" style="20" customWidth="1"/>
    <col min="4101" max="4102" width="4.42578125" style="20" customWidth="1"/>
    <col min="4103" max="4106" width="9.140625" style="20"/>
    <col min="4107" max="4107" width="12.28515625" style="20" customWidth="1"/>
    <col min="4108" max="4108" width="14.5703125" style="20" customWidth="1"/>
    <col min="4109" max="4113" width="9.140625" style="20"/>
    <col min="4114" max="4114" width="14.5703125" style="20" customWidth="1"/>
    <col min="4115" max="4115" width="13" style="20" customWidth="1"/>
    <col min="4116" max="4353" width="9.140625" style="20"/>
    <col min="4354" max="4354" width="5.5703125" style="20" customWidth="1"/>
    <col min="4355" max="4355" width="4.28515625" style="20" customWidth="1"/>
    <col min="4356" max="4356" width="2.42578125" style="20" customWidth="1"/>
    <col min="4357" max="4358" width="4.42578125" style="20" customWidth="1"/>
    <col min="4359" max="4362" width="9.140625" style="20"/>
    <col min="4363" max="4363" width="12.28515625" style="20" customWidth="1"/>
    <col min="4364" max="4364" width="14.5703125" style="20" customWidth="1"/>
    <col min="4365" max="4369" width="9.140625" style="20"/>
    <col min="4370" max="4370" width="14.5703125" style="20" customWidth="1"/>
    <col min="4371" max="4371" width="13" style="20" customWidth="1"/>
    <col min="4372" max="4609" width="9.140625" style="20"/>
    <col min="4610" max="4610" width="5.5703125" style="20" customWidth="1"/>
    <col min="4611" max="4611" width="4.28515625" style="20" customWidth="1"/>
    <col min="4612" max="4612" width="2.42578125" style="20" customWidth="1"/>
    <col min="4613" max="4614" width="4.42578125" style="20" customWidth="1"/>
    <col min="4615" max="4618" width="9.140625" style="20"/>
    <col min="4619" max="4619" width="12.28515625" style="20" customWidth="1"/>
    <col min="4620" max="4620" width="14.5703125" style="20" customWidth="1"/>
    <col min="4621" max="4625" width="9.140625" style="20"/>
    <col min="4626" max="4626" width="14.5703125" style="20" customWidth="1"/>
    <col min="4627" max="4627" width="13" style="20" customWidth="1"/>
    <col min="4628" max="4865" width="9.140625" style="20"/>
    <col min="4866" max="4866" width="5.5703125" style="20" customWidth="1"/>
    <col min="4867" max="4867" width="4.28515625" style="20" customWidth="1"/>
    <col min="4868" max="4868" width="2.42578125" style="20" customWidth="1"/>
    <col min="4869" max="4870" width="4.42578125" style="20" customWidth="1"/>
    <col min="4871" max="4874" width="9.140625" style="20"/>
    <col min="4875" max="4875" width="12.28515625" style="20" customWidth="1"/>
    <col min="4876" max="4876" width="14.5703125" style="20" customWidth="1"/>
    <col min="4877" max="4881" width="9.140625" style="20"/>
    <col min="4882" max="4882" width="14.5703125" style="20" customWidth="1"/>
    <col min="4883" max="4883" width="13" style="20" customWidth="1"/>
    <col min="4884" max="5121" width="9.140625" style="20"/>
    <col min="5122" max="5122" width="5.5703125" style="20" customWidth="1"/>
    <col min="5123" max="5123" width="4.28515625" style="20" customWidth="1"/>
    <col min="5124" max="5124" width="2.42578125" style="20" customWidth="1"/>
    <col min="5125" max="5126" width="4.42578125" style="20" customWidth="1"/>
    <col min="5127" max="5130" width="9.140625" style="20"/>
    <col min="5131" max="5131" width="12.28515625" style="20" customWidth="1"/>
    <col min="5132" max="5132" width="14.5703125" style="20" customWidth="1"/>
    <col min="5133" max="5137" width="9.140625" style="20"/>
    <col min="5138" max="5138" width="14.5703125" style="20" customWidth="1"/>
    <col min="5139" max="5139" width="13" style="20" customWidth="1"/>
    <col min="5140" max="5377" width="9.140625" style="20"/>
    <col min="5378" max="5378" width="5.5703125" style="20" customWidth="1"/>
    <col min="5379" max="5379" width="4.28515625" style="20" customWidth="1"/>
    <col min="5380" max="5380" width="2.42578125" style="20" customWidth="1"/>
    <col min="5381" max="5382" width="4.42578125" style="20" customWidth="1"/>
    <col min="5383" max="5386" width="9.140625" style="20"/>
    <col min="5387" max="5387" width="12.28515625" style="20" customWidth="1"/>
    <col min="5388" max="5388" width="14.5703125" style="20" customWidth="1"/>
    <col min="5389" max="5393" width="9.140625" style="20"/>
    <col min="5394" max="5394" width="14.5703125" style="20" customWidth="1"/>
    <col min="5395" max="5395" width="13" style="20" customWidth="1"/>
    <col min="5396" max="5633" width="9.140625" style="20"/>
    <col min="5634" max="5634" width="5.5703125" style="20" customWidth="1"/>
    <col min="5635" max="5635" width="4.28515625" style="20" customWidth="1"/>
    <col min="5636" max="5636" width="2.42578125" style="20" customWidth="1"/>
    <col min="5637" max="5638" width="4.42578125" style="20" customWidth="1"/>
    <col min="5639" max="5642" width="9.140625" style="20"/>
    <col min="5643" max="5643" width="12.28515625" style="20" customWidth="1"/>
    <col min="5644" max="5644" width="14.5703125" style="20" customWidth="1"/>
    <col min="5645" max="5649" width="9.140625" style="20"/>
    <col min="5650" max="5650" width="14.5703125" style="20" customWidth="1"/>
    <col min="5651" max="5651" width="13" style="20" customWidth="1"/>
    <col min="5652" max="5889" width="9.140625" style="20"/>
    <col min="5890" max="5890" width="5.5703125" style="20" customWidth="1"/>
    <col min="5891" max="5891" width="4.28515625" style="20" customWidth="1"/>
    <col min="5892" max="5892" width="2.42578125" style="20" customWidth="1"/>
    <col min="5893" max="5894" width="4.42578125" style="20" customWidth="1"/>
    <col min="5895" max="5898" width="9.140625" style="20"/>
    <col min="5899" max="5899" width="12.28515625" style="20" customWidth="1"/>
    <col min="5900" max="5900" width="14.5703125" style="20" customWidth="1"/>
    <col min="5901" max="5905" width="9.140625" style="20"/>
    <col min="5906" max="5906" width="14.5703125" style="20" customWidth="1"/>
    <col min="5907" max="5907" width="13" style="20" customWidth="1"/>
    <col min="5908" max="6145" width="9.140625" style="20"/>
    <col min="6146" max="6146" width="5.5703125" style="20" customWidth="1"/>
    <col min="6147" max="6147" width="4.28515625" style="20" customWidth="1"/>
    <col min="6148" max="6148" width="2.42578125" style="20" customWidth="1"/>
    <col min="6149" max="6150" width="4.42578125" style="20" customWidth="1"/>
    <col min="6151" max="6154" width="9.140625" style="20"/>
    <col min="6155" max="6155" width="12.28515625" style="20" customWidth="1"/>
    <col min="6156" max="6156" width="14.5703125" style="20" customWidth="1"/>
    <col min="6157" max="6161" width="9.140625" style="20"/>
    <col min="6162" max="6162" width="14.5703125" style="20" customWidth="1"/>
    <col min="6163" max="6163" width="13" style="20" customWidth="1"/>
    <col min="6164" max="6401" width="9.140625" style="20"/>
    <col min="6402" max="6402" width="5.5703125" style="20" customWidth="1"/>
    <col min="6403" max="6403" width="4.28515625" style="20" customWidth="1"/>
    <col min="6404" max="6404" width="2.42578125" style="20" customWidth="1"/>
    <col min="6405" max="6406" width="4.42578125" style="20" customWidth="1"/>
    <col min="6407" max="6410" width="9.140625" style="20"/>
    <col min="6411" max="6411" width="12.28515625" style="20" customWidth="1"/>
    <col min="6412" max="6412" width="14.5703125" style="20" customWidth="1"/>
    <col min="6413" max="6417" width="9.140625" style="20"/>
    <col min="6418" max="6418" width="14.5703125" style="20" customWidth="1"/>
    <col min="6419" max="6419" width="13" style="20" customWidth="1"/>
    <col min="6420" max="6657" width="9.140625" style="20"/>
    <col min="6658" max="6658" width="5.5703125" style="20" customWidth="1"/>
    <col min="6659" max="6659" width="4.28515625" style="20" customWidth="1"/>
    <col min="6660" max="6660" width="2.42578125" style="20" customWidth="1"/>
    <col min="6661" max="6662" width="4.42578125" style="20" customWidth="1"/>
    <col min="6663" max="6666" width="9.140625" style="20"/>
    <col min="6667" max="6667" width="12.28515625" style="20" customWidth="1"/>
    <col min="6668" max="6668" width="14.5703125" style="20" customWidth="1"/>
    <col min="6669" max="6673" width="9.140625" style="20"/>
    <col min="6674" max="6674" width="14.5703125" style="20" customWidth="1"/>
    <col min="6675" max="6675" width="13" style="20" customWidth="1"/>
    <col min="6676" max="6913" width="9.140625" style="20"/>
    <col min="6914" max="6914" width="5.5703125" style="20" customWidth="1"/>
    <col min="6915" max="6915" width="4.28515625" style="20" customWidth="1"/>
    <col min="6916" max="6916" width="2.42578125" style="20" customWidth="1"/>
    <col min="6917" max="6918" width="4.42578125" style="20" customWidth="1"/>
    <col min="6919" max="6922" width="9.140625" style="20"/>
    <col min="6923" max="6923" width="12.28515625" style="20" customWidth="1"/>
    <col min="6924" max="6924" width="14.5703125" style="20" customWidth="1"/>
    <col min="6925" max="6929" width="9.140625" style="20"/>
    <col min="6930" max="6930" width="14.5703125" style="20" customWidth="1"/>
    <col min="6931" max="6931" width="13" style="20" customWidth="1"/>
    <col min="6932" max="7169" width="9.140625" style="20"/>
    <col min="7170" max="7170" width="5.5703125" style="20" customWidth="1"/>
    <col min="7171" max="7171" width="4.28515625" style="20" customWidth="1"/>
    <col min="7172" max="7172" width="2.42578125" style="20" customWidth="1"/>
    <col min="7173" max="7174" width="4.42578125" style="20" customWidth="1"/>
    <col min="7175" max="7178" width="9.140625" style="20"/>
    <col min="7179" max="7179" width="12.28515625" style="20" customWidth="1"/>
    <col min="7180" max="7180" width="14.5703125" style="20" customWidth="1"/>
    <col min="7181" max="7185" width="9.140625" style="20"/>
    <col min="7186" max="7186" width="14.5703125" style="20" customWidth="1"/>
    <col min="7187" max="7187" width="13" style="20" customWidth="1"/>
    <col min="7188" max="7425" width="9.140625" style="20"/>
    <col min="7426" max="7426" width="5.5703125" style="20" customWidth="1"/>
    <col min="7427" max="7427" width="4.28515625" style="20" customWidth="1"/>
    <col min="7428" max="7428" width="2.42578125" style="20" customWidth="1"/>
    <col min="7429" max="7430" width="4.42578125" style="20" customWidth="1"/>
    <col min="7431" max="7434" width="9.140625" style="20"/>
    <col min="7435" max="7435" width="12.28515625" style="20" customWidth="1"/>
    <col min="7436" max="7436" width="14.5703125" style="20" customWidth="1"/>
    <col min="7437" max="7441" width="9.140625" style="20"/>
    <col min="7442" max="7442" width="14.5703125" style="20" customWidth="1"/>
    <col min="7443" max="7443" width="13" style="20" customWidth="1"/>
    <col min="7444" max="7681" width="9.140625" style="20"/>
    <col min="7682" max="7682" width="5.5703125" style="20" customWidth="1"/>
    <col min="7683" max="7683" width="4.28515625" style="20" customWidth="1"/>
    <col min="7684" max="7684" width="2.42578125" style="20" customWidth="1"/>
    <col min="7685" max="7686" width="4.42578125" style="20" customWidth="1"/>
    <col min="7687" max="7690" width="9.140625" style="20"/>
    <col min="7691" max="7691" width="12.28515625" style="20" customWidth="1"/>
    <col min="7692" max="7692" width="14.5703125" style="20" customWidth="1"/>
    <col min="7693" max="7697" width="9.140625" style="20"/>
    <col min="7698" max="7698" width="14.5703125" style="20" customWidth="1"/>
    <col min="7699" max="7699" width="13" style="20" customWidth="1"/>
    <col min="7700" max="7937" width="9.140625" style="20"/>
    <col min="7938" max="7938" width="5.5703125" style="20" customWidth="1"/>
    <col min="7939" max="7939" width="4.28515625" style="20" customWidth="1"/>
    <col min="7940" max="7940" width="2.42578125" style="20" customWidth="1"/>
    <col min="7941" max="7942" width="4.42578125" style="20" customWidth="1"/>
    <col min="7943" max="7946" width="9.140625" style="20"/>
    <col min="7947" max="7947" width="12.28515625" style="20" customWidth="1"/>
    <col min="7948" max="7948" width="14.5703125" style="20" customWidth="1"/>
    <col min="7949" max="7953" width="9.140625" style="20"/>
    <col min="7954" max="7954" width="14.5703125" style="20" customWidth="1"/>
    <col min="7955" max="7955" width="13" style="20" customWidth="1"/>
    <col min="7956" max="8193" width="9.140625" style="20"/>
    <col min="8194" max="8194" width="5.5703125" style="20" customWidth="1"/>
    <col min="8195" max="8195" width="4.28515625" style="20" customWidth="1"/>
    <col min="8196" max="8196" width="2.42578125" style="20" customWidth="1"/>
    <col min="8197" max="8198" width="4.42578125" style="20" customWidth="1"/>
    <col min="8199" max="8202" width="9.140625" style="20"/>
    <col min="8203" max="8203" width="12.28515625" style="20" customWidth="1"/>
    <col min="8204" max="8204" width="14.5703125" style="20" customWidth="1"/>
    <col min="8205" max="8209" width="9.140625" style="20"/>
    <col min="8210" max="8210" width="14.5703125" style="20" customWidth="1"/>
    <col min="8211" max="8211" width="13" style="20" customWidth="1"/>
    <col min="8212" max="8449" width="9.140625" style="20"/>
    <col min="8450" max="8450" width="5.5703125" style="20" customWidth="1"/>
    <col min="8451" max="8451" width="4.28515625" style="20" customWidth="1"/>
    <col min="8452" max="8452" width="2.42578125" style="20" customWidth="1"/>
    <col min="8453" max="8454" width="4.42578125" style="20" customWidth="1"/>
    <col min="8455" max="8458" width="9.140625" style="20"/>
    <col min="8459" max="8459" width="12.28515625" style="20" customWidth="1"/>
    <col min="8460" max="8460" width="14.5703125" style="20" customWidth="1"/>
    <col min="8461" max="8465" width="9.140625" style="20"/>
    <col min="8466" max="8466" width="14.5703125" style="20" customWidth="1"/>
    <col min="8467" max="8467" width="13" style="20" customWidth="1"/>
    <col min="8468" max="8705" width="9.140625" style="20"/>
    <col min="8706" max="8706" width="5.5703125" style="20" customWidth="1"/>
    <col min="8707" max="8707" width="4.28515625" style="20" customWidth="1"/>
    <col min="8708" max="8708" width="2.42578125" style="20" customWidth="1"/>
    <col min="8709" max="8710" width="4.42578125" style="20" customWidth="1"/>
    <col min="8711" max="8714" width="9.140625" style="20"/>
    <col min="8715" max="8715" width="12.28515625" style="20" customWidth="1"/>
    <col min="8716" max="8716" width="14.5703125" style="20" customWidth="1"/>
    <col min="8717" max="8721" width="9.140625" style="20"/>
    <col min="8722" max="8722" width="14.5703125" style="20" customWidth="1"/>
    <col min="8723" max="8723" width="13" style="20" customWidth="1"/>
    <col min="8724" max="8961" width="9.140625" style="20"/>
    <col min="8962" max="8962" width="5.5703125" style="20" customWidth="1"/>
    <col min="8963" max="8963" width="4.28515625" style="20" customWidth="1"/>
    <col min="8964" max="8964" width="2.42578125" style="20" customWidth="1"/>
    <col min="8965" max="8966" width="4.42578125" style="20" customWidth="1"/>
    <col min="8967" max="8970" width="9.140625" style="20"/>
    <col min="8971" max="8971" width="12.28515625" style="20" customWidth="1"/>
    <col min="8972" max="8972" width="14.5703125" style="20" customWidth="1"/>
    <col min="8973" max="8977" width="9.140625" style="20"/>
    <col min="8978" max="8978" width="14.5703125" style="20" customWidth="1"/>
    <col min="8979" max="8979" width="13" style="20" customWidth="1"/>
    <col min="8980" max="9217" width="9.140625" style="20"/>
    <col min="9218" max="9218" width="5.5703125" style="20" customWidth="1"/>
    <col min="9219" max="9219" width="4.28515625" style="20" customWidth="1"/>
    <col min="9220" max="9220" width="2.42578125" style="20" customWidth="1"/>
    <col min="9221" max="9222" width="4.42578125" style="20" customWidth="1"/>
    <col min="9223" max="9226" width="9.140625" style="20"/>
    <col min="9227" max="9227" width="12.28515625" style="20" customWidth="1"/>
    <col min="9228" max="9228" width="14.5703125" style="20" customWidth="1"/>
    <col min="9229" max="9233" width="9.140625" style="20"/>
    <col min="9234" max="9234" width="14.5703125" style="20" customWidth="1"/>
    <col min="9235" max="9235" width="13" style="20" customWidth="1"/>
    <col min="9236" max="9473" width="9.140625" style="20"/>
    <col min="9474" max="9474" width="5.5703125" style="20" customWidth="1"/>
    <col min="9475" max="9475" width="4.28515625" style="20" customWidth="1"/>
    <col min="9476" max="9476" width="2.42578125" style="20" customWidth="1"/>
    <col min="9477" max="9478" width="4.42578125" style="20" customWidth="1"/>
    <col min="9479" max="9482" width="9.140625" style="20"/>
    <col min="9483" max="9483" width="12.28515625" style="20" customWidth="1"/>
    <col min="9484" max="9484" width="14.5703125" style="20" customWidth="1"/>
    <col min="9485" max="9489" width="9.140625" style="20"/>
    <col min="9490" max="9490" width="14.5703125" style="20" customWidth="1"/>
    <col min="9491" max="9491" width="13" style="20" customWidth="1"/>
    <col min="9492" max="9729" width="9.140625" style="20"/>
    <col min="9730" max="9730" width="5.5703125" style="20" customWidth="1"/>
    <col min="9731" max="9731" width="4.28515625" style="20" customWidth="1"/>
    <col min="9732" max="9732" width="2.42578125" style="20" customWidth="1"/>
    <col min="9733" max="9734" width="4.42578125" style="20" customWidth="1"/>
    <col min="9735" max="9738" width="9.140625" style="20"/>
    <col min="9739" max="9739" width="12.28515625" style="20" customWidth="1"/>
    <col min="9740" max="9740" width="14.5703125" style="20" customWidth="1"/>
    <col min="9741" max="9745" width="9.140625" style="20"/>
    <col min="9746" max="9746" width="14.5703125" style="20" customWidth="1"/>
    <col min="9747" max="9747" width="13" style="20" customWidth="1"/>
    <col min="9748" max="9985" width="9.140625" style="20"/>
    <col min="9986" max="9986" width="5.5703125" style="20" customWidth="1"/>
    <col min="9987" max="9987" width="4.28515625" style="20" customWidth="1"/>
    <col min="9988" max="9988" width="2.42578125" style="20" customWidth="1"/>
    <col min="9989" max="9990" width="4.42578125" style="20" customWidth="1"/>
    <col min="9991" max="9994" width="9.140625" style="20"/>
    <col min="9995" max="9995" width="12.28515625" style="20" customWidth="1"/>
    <col min="9996" max="9996" width="14.5703125" style="20" customWidth="1"/>
    <col min="9997" max="10001" width="9.140625" style="20"/>
    <col min="10002" max="10002" width="14.5703125" style="20" customWidth="1"/>
    <col min="10003" max="10003" width="13" style="20" customWidth="1"/>
    <col min="10004" max="10241" width="9.140625" style="20"/>
    <col min="10242" max="10242" width="5.5703125" style="20" customWidth="1"/>
    <col min="10243" max="10243" width="4.28515625" style="20" customWidth="1"/>
    <col min="10244" max="10244" width="2.42578125" style="20" customWidth="1"/>
    <col min="10245" max="10246" width="4.42578125" style="20" customWidth="1"/>
    <col min="10247" max="10250" width="9.140625" style="20"/>
    <col min="10251" max="10251" width="12.28515625" style="20" customWidth="1"/>
    <col min="10252" max="10252" width="14.5703125" style="20" customWidth="1"/>
    <col min="10253" max="10257" width="9.140625" style="20"/>
    <col min="10258" max="10258" width="14.5703125" style="20" customWidth="1"/>
    <col min="10259" max="10259" width="13" style="20" customWidth="1"/>
    <col min="10260" max="10497" width="9.140625" style="20"/>
    <col min="10498" max="10498" width="5.5703125" style="20" customWidth="1"/>
    <col min="10499" max="10499" width="4.28515625" style="20" customWidth="1"/>
    <col min="10500" max="10500" width="2.42578125" style="20" customWidth="1"/>
    <col min="10501" max="10502" width="4.42578125" style="20" customWidth="1"/>
    <col min="10503" max="10506" width="9.140625" style="20"/>
    <col min="10507" max="10507" width="12.28515625" style="20" customWidth="1"/>
    <col min="10508" max="10508" width="14.5703125" style="20" customWidth="1"/>
    <col min="10509" max="10513" width="9.140625" style="20"/>
    <col min="10514" max="10514" width="14.5703125" style="20" customWidth="1"/>
    <col min="10515" max="10515" width="13" style="20" customWidth="1"/>
    <col min="10516" max="10753" width="9.140625" style="20"/>
    <col min="10754" max="10754" width="5.5703125" style="20" customWidth="1"/>
    <col min="10755" max="10755" width="4.28515625" style="20" customWidth="1"/>
    <col min="10756" max="10756" width="2.42578125" style="20" customWidth="1"/>
    <col min="10757" max="10758" width="4.42578125" style="20" customWidth="1"/>
    <col min="10759" max="10762" width="9.140625" style="20"/>
    <col min="10763" max="10763" width="12.28515625" style="20" customWidth="1"/>
    <col min="10764" max="10764" width="14.5703125" style="20" customWidth="1"/>
    <col min="10765" max="10769" width="9.140625" style="20"/>
    <col min="10770" max="10770" width="14.5703125" style="20" customWidth="1"/>
    <col min="10771" max="10771" width="13" style="20" customWidth="1"/>
    <col min="10772" max="11009" width="9.140625" style="20"/>
    <col min="11010" max="11010" width="5.5703125" style="20" customWidth="1"/>
    <col min="11011" max="11011" width="4.28515625" style="20" customWidth="1"/>
    <col min="11012" max="11012" width="2.42578125" style="20" customWidth="1"/>
    <col min="11013" max="11014" width="4.42578125" style="20" customWidth="1"/>
    <col min="11015" max="11018" width="9.140625" style="20"/>
    <col min="11019" max="11019" width="12.28515625" style="20" customWidth="1"/>
    <col min="11020" max="11020" width="14.5703125" style="20" customWidth="1"/>
    <col min="11021" max="11025" width="9.140625" style="20"/>
    <col min="11026" max="11026" width="14.5703125" style="20" customWidth="1"/>
    <col min="11027" max="11027" width="13" style="20" customWidth="1"/>
    <col min="11028" max="11265" width="9.140625" style="20"/>
    <col min="11266" max="11266" width="5.5703125" style="20" customWidth="1"/>
    <col min="11267" max="11267" width="4.28515625" style="20" customWidth="1"/>
    <col min="11268" max="11268" width="2.42578125" style="20" customWidth="1"/>
    <col min="11269" max="11270" width="4.42578125" style="20" customWidth="1"/>
    <col min="11271" max="11274" width="9.140625" style="20"/>
    <col min="11275" max="11275" width="12.28515625" style="20" customWidth="1"/>
    <col min="11276" max="11276" width="14.5703125" style="20" customWidth="1"/>
    <col min="11277" max="11281" width="9.140625" style="20"/>
    <col min="11282" max="11282" width="14.5703125" style="20" customWidth="1"/>
    <col min="11283" max="11283" width="13" style="20" customWidth="1"/>
    <col min="11284" max="11521" width="9.140625" style="20"/>
    <col min="11522" max="11522" width="5.5703125" style="20" customWidth="1"/>
    <col min="11523" max="11523" width="4.28515625" style="20" customWidth="1"/>
    <col min="11524" max="11524" width="2.42578125" style="20" customWidth="1"/>
    <col min="11525" max="11526" width="4.42578125" style="20" customWidth="1"/>
    <col min="11527" max="11530" width="9.140625" style="20"/>
    <col min="11531" max="11531" width="12.28515625" style="20" customWidth="1"/>
    <col min="11532" max="11532" width="14.5703125" style="20" customWidth="1"/>
    <col min="11533" max="11537" width="9.140625" style="20"/>
    <col min="11538" max="11538" width="14.5703125" style="20" customWidth="1"/>
    <col min="11539" max="11539" width="13" style="20" customWidth="1"/>
    <col min="11540" max="11777" width="9.140625" style="20"/>
    <col min="11778" max="11778" width="5.5703125" style="20" customWidth="1"/>
    <col min="11779" max="11779" width="4.28515625" style="20" customWidth="1"/>
    <col min="11780" max="11780" width="2.42578125" style="20" customWidth="1"/>
    <col min="11781" max="11782" width="4.42578125" style="20" customWidth="1"/>
    <col min="11783" max="11786" width="9.140625" style="20"/>
    <col min="11787" max="11787" width="12.28515625" style="20" customWidth="1"/>
    <col min="11788" max="11788" width="14.5703125" style="20" customWidth="1"/>
    <col min="11789" max="11793" width="9.140625" style="20"/>
    <col min="11794" max="11794" width="14.5703125" style="20" customWidth="1"/>
    <col min="11795" max="11795" width="13" style="20" customWidth="1"/>
    <col min="11796" max="12033" width="9.140625" style="20"/>
    <col min="12034" max="12034" width="5.5703125" style="20" customWidth="1"/>
    <col min="12035" max="12035" width="4.28515625" style="20" customWidth="1"/>
    <col min="12036" max="12036" width="2.42578125" style="20" customWidth="1"/>
    <col min="12037" max="12038" width="4.42578125" style="20" customWidth="1"/>
    <col min="12039" max="12042" width="9.140625" style="20"/>
    <col min="12043" max="12043" width="12.28515625" style="20" customWidth="1"/>
    <col min="12044" max="12044" width="14.5703125" style="20" customWidth="1"/>
    <col min="12045" max="12049" width="9.140625" style="20"/>
    <col min="12050" max="12050" width="14.5703125" style="20" customWidth="1"/>
    <col min="12051" max="12051" width="13" style="20" customWidth="1"/>
    <col min="12052" max="12289" width="9.140625" style="20"/>
    <col min="12290" max="12290" width="5.5703125" style="20" customWidth="1"/>
    <col min="12291" max="12291" width="4.28515625" style="20" customWidth="1"/>
    <col min="12292" max="12292" width="2.42578125" style="20" customWidth="1"/>
    <col min="12293" max="12294" width="4.42578125" style="20" customWidth="1"/>
    <col min="12295" max="12298" width="9.140625" style="20"/>
    <col min="12299" max="12299" width="12.28515625" style="20" customWidth="1"/>
    <col min="12300" max="12300" width="14.5703125" style="20" customWidth="1"/>
    <col min="12301" max="12305" width="9.140625" style="20"/>
    <col min="12306" max="12306" width="14.5703125" style="20" customWidth="1"/>
    <col min="12307" max="12307" width="13" style="20" customWidth="1"/>
    <col min="12308" max="12545" width="9.140625" style="20"/>
    <col min="12546" max="12546" width="5.5703125" style="20" customWidth="1"/>
    <col min="12547" max="12547" width="4.28515625" style="20" customWidth="1"/>
    <col min="12548" max="12548" width="2.42578125" style="20" customWidth="1"/>
    <col min="12549" max="12550" width="4.42578125" style="20" customWidth="1"/>
    <col min="12551" max="12554" width="9.140625" style="20"/>
    <col min="12555" max="12555" width="12.28515625" style="20" customWidth="1"/>
    <col min="12556" max="12556" width="14.5703125" style="20" customWidth="1"/>
    <col min="12557" max="12561" width="9.140625" style="20"/>
    <col min="12562" max="12562" width="14.5703125" style="20" customWidth="1"/>
    <col min="12563" max="12563" width="13" style="20" customWidth="1"/>
    <col min="12564" max="12801" width="9.140625" style="20"/>
    <col min="12802" max="12802" width="5.5703125" style="20" customWidth="1"/>
    <col min="12803" max="12803" width="4.28515625" style="20" customWidth="1"/>
    <col min="12804" max="12804" width="2.42578125" style="20" customWidth="1"/>
    <col min="12805" max="12806" width="4.42578125" style="20" customWidth="1"/>
    <col min="12807" max="12810" width="9.140625" style="20"/>
    <col min="12811" max="12811" width="12.28515625" style="20" customWidth="1"/>
    <col min="12812" max="12812" width="14.5703125" style="20" customWidth="1"/>
    <col min="12813" max="12817" width="9.140625" style="20"/>
    <col min="12818" max="12818" width="14.5703125" style="20" customWidth="1"/>
    <col min="12819" max="12819" width="13" style="20" customWidth="1"/>
    <col min="12820" max="13057" width="9.140625" style="20"/>
    <col min="13058" max="13058" width="5.5703125" style="20" customWidth="1"/>
    <col min="13059" max="13059" width="4.28515625" style="20" customWidth="1"/>
    <col min="13060" max="13060" width="2.42578125" style="20" customWidth="1"/>
    <col min="13061" max="13062" width="4.42578125" style="20" customWidth="1"/>
    <col min="13063" max="13066" width="9.140625" style="20"/>
    <col min="13067" max="13067" width="12.28515625" style="20" customWidth="1"/>
    <col min="13068" max="13068" width="14.5703125" style="20" customWidth="1"/>
    <col min="13069" max="13073" width="9.140625" style="20"/>
    <col min="13074" max="13074" width="14.5703125" style="20" customWidth="1"/>
    <col min="13075" max="13075" width="13" style="20" customWidth="1"/>
    <col min="13076" max="13313" width="9.140625" style="20"/>
    <col min="13314" max="13314" width="5.5703125" style="20" customWidth="1"/>
    <col min="13315" max="13315" width="4.28515625" style="20" customWidth="1"/>
    <col min="13316" max="13316" width="2.42578125" style="20" customWidth="1"/>
    <col min="13317" max="13318" width="4.42578125" style="20" customWidth="1"/>
    <col min="13319" max="13322" width="9.140625" style="20"/>
    <col min="13323" max="13323" width="12.28515625" style="20" customWidth="1"/>
    <col min="13324" max="13324" width="14.5703125" style="20" customWidth="1"/>
    <col min="13325" max="13329" width="9.140625" style="20"/>
    <col min="13330" max="13330" width="14.5703125" style="20" customWidth="1"/>
    <col min="13331" max="13331" width="13" style="20" customWidth="1"/>
    <col min="13332" max="13569" width="9.140625" style="20"/>
    <col min="13570" max="13570" width="5.5703125" style="20" customWidth="1"/>
    <col min="13571" max="13571" width="4.28515625" style="20" customWidth="1"/>
    <col min="13572" max="13572" width="2.42578125" style="20" customWidth="1"/>
    <col min="13573" max="13574" width="4.42578125" style="20" customWidth="1"/>
    <col min="13575" max="13578" width="9.140625" style="20"/>
    <col min="13579" max="13579" width="12.28515625" style="20" customWidth="1"/>
    <col min="13580" max="13580" width="14.5703125" style="20" customWidth="1"/>
    <col min="13581" max="13585" width="9.140625" style="20"/>
    <col min="13586" max="13586" width="14.5703125" style="20" customWidth="1"/>
    <col min="13587" max="13587" width="13" style="20" customWidth="1"/>
    <col min="13588" max="13825" width="9.140625" style="20"/>
    <col min="13826" max="13826" width="5.5703125" style="20" customWidth="1"/>
    <col min="13827" max="13827" width="4.28515625" style="20" customWidth="1"/>
    <col min="13828" max="13828" width="2.42578125" style="20" customWidth="1"/>
    <col min="13829" max="13830" width="4.42578125" style="20" customWidth="1"/>
    <col min="13831" max="13834" width="9.140625" style="20"/>
    <col min="13835" max="13835" width="12.28515625" style="20" customWidth="1"/>
    <col min="13836" max="13836" width="14.5703125" style="20" customWidth="1"/>
    <col min="13837" max="13841" width="9.140625" style="20"/>
    <col min="13842" max="13842" width="14.5703125" style="20" customWidth="1"/>
    <col min="13843" max="13843" width="13" style="20" customWidth="1"/>
    <col min="13844" max="14081" width="9.140625" style="20"/>
    <col min="14082" max="14082" width="5.5703125" style="20" customWidth="1"/>
    <col min="14083" max="14083" width="4.28515625" style="20" customWidth="1"/>
    <col min="14084" max="14084" width="2.42578125" style="20" customWidth="1"/>
    <col min="14085" max="14086" width="4.42578125" style="20" customWidth="1"/>
    <col min="14087" max="14090" width="9.140625" style="20"/>
    <col min="14091" max="14091" width="12.28515625" style="20" customWidth="1"/>
    <col min="14092" max="14092" width="14.5703125" style="20" customWidth="1"/>
    <col min="14093" max="14097" width="9.140625" style="20"/>
    <col min="14098" max="14098" width="14.5703125" style="20" customWidth="1"/>
    <col min="14099" max="14099" width="13" style="20" customWidth="1"/>
    <col min="14100" max="14337" width="9.140625" style="20"/>
    <col min="14338" max="14338" width="5.5703125" style="20" customWidth="1"/>
    <col min="14339" max="14339" width="4.28515625" style="20" customWidth="1"/>
    <col min="14340" max="14340" width="2.42578125" style="20" customWidth="1"/>
    <col min="14341" max="14342" width="4.42578125" style="20" customWidth="1"/>
    <col min="14343" max="14346" width="9.140625" style="20"/>
    <col min="14347" max="14347" width="12.28515625" style="20" customWidth="1"/>
    <col min="14348" max="14348" width="14.5703125" style="20" customWidth="1"/>
    <col min="14349" max="14353" width="9.140625" style="20"/>
    <col min="14354" max="14354" width="14.5703125" style="20" customWidth="1"/>
    <col min="14355" max="14355" width="13" style="20" customWidth="1"/>
    <col min="14356" max="14593" width="9.140625" style="20"/>
    <col min="14594" max="14594" width="5.5703125" style="20" customWidth="1"/>
    <col min="14595" max="14595" width="4.28515625" style="20" customWidth="1"/>
    <col min="14596" max="14596" width="2.42578125" style="20" customWidth="1"/>
    <col min="14597" max="14598" width="4.42578125" style="20" customWidth="1"/>
    <col min="14599" max="14602" width="9.140625" style="20"/>
    <col min="14603" max="14603" width="12.28515625" style="20" customWidth="1"/>
    <col min="14604" max="14604" width="14.5703125" style="20" customWidth="1"/>
    <col min="14605" max="14609" width="9.140625" style="20"/>
    <col min="14610" max="14610" width="14.5703125" style="20" customWidth="1"/>
    <col min="14611" max="14611" width="13" style="20" customWidth="1"/>
    <col min="14612" max="14849" width="9.140625" style="20"/>
    <col min="14850" max="14850" width="5.5703125" style="20" customWidth="1"/>
    <col min="14851" max="14851" width="4.28515625" style="20" customWidth="1"/>
    <col min="14852" max="14852" width="2.42578125" style="20" customWidth="1"/>
    <col min="14853" max="14854" width="4.42578125" style="20" customWidth="1"/>
    <col min="14855" max="14858" width="9.140625" style="20"/>
    <col min="14859" max="14859" width="12.28515625" style="20" customWidth="1"/>
    <col min="14860" max="14860" width="14.5703125" style="20" customWidth="1"/>
    <col min="14861" max="14865" width="9.140625" style="20"/>
    <col min="14866" max="14866" width="14.5703125" style="20" customWidth="1"/>
    <col min="14867" max="14867" width="13" style="20" customWidth="1"/>
    <col min="14868" max="15105" width="9.140625" style="20"/>
    <col min="15106" max="15106" width="5.5703125" style="20" customWidth="1"/>
    <col min="15107" max="15107" width="4.28515625" style="20" customWidth="1"/>
    <col min="15108" max="15108" width="2.42578125" style="20" customWidth="1"/>
    <col min="15109" max="15110" width="4.42578125" style="20" customWidth="1"/>
    <col min="15111" max="15114" width="9.140625" style="20"/>
    <col min="15115" max="15115" width="12.28515625" style="20" customWidth="1"/>
    <col min="15116" max="15116" width="14.5703125" style="20" customWidth="1"/>
    <col min="15117" max="15121" width="9.140625" style="20"/>
    <col min="15122" max="15122" width="14.5703125" style="20" customWidth="1"/>
    <col min="15123" max="15123" width="13" style="20" customWidth="1"/>
    <col min="15124" max="15361" width="9.140625" style="20"/>
    <col min="15362" max="15362" width="5.5703125" style="20" customWidth="1"/>
    <col min="15363" max="15363" width="4.28515625" style="20" customWidth="1"/>
    <col min="15364" max="15364" width="2.42578125" style="20" customWidth="1"/>
    <col min="15365" max="15366" width="4.42578125" style="20" customWidth="1"/>
    <col min="15367" max="15370" width="9.140625" style="20"/>
    <col min="15371" max="15371" width="12.28515625" style="20" customWidth="1"/>
    <col min="15372" max="15372" width="14.5703125" style="20" customWidth="1"/>
    <col min="15373" max="15377" width="9.140625" style="20"/>
    <col min="15378" max="15378" width="14.5703125" style="20" customWidth="1"/>
    <col min="15379" max="15379" width="13" style="20" customWidth="1"/>
    <col min="15380" max="15617" width="9.140625" style="20"/>
    <col min="15618" max="15618" width="5.5703125" style="20" customWidth="1"/>
    <col min="15619" max="15619" width="4.28515625" style="20" customWidth="1"/>
    <col min="15620" max="15620" width="2.42578125" style="20" customWidth="1"/>
    <col min="15621" max="15622" width="4.42578125" style="20" customWidth="1"/>
    <col min="15623" max="15626" width="9.140625" style="20"/>
    <col min="15627" max="15627" width="12.28515625" style="20" customWidth="1"/>
    <col min="15628" max="15628" width="14.5703125" style="20" customWidth="1"/>
    <col min="15629" max="15633" width="9.140625" style="20"/>
    <col min="15634" max="15634" width="14.5703125" style="20" customWidth="1"/>
    <col min="15635" max="15635" width="13" style="20" customWidth="1"/>
    <col min="15636" max="15873" width="9.140625" style="20"/>
    <col min="15874" max="15874" width="5.5703125" style="20" customWidth="1"/>
    <col min="15875" max="15875" width="4.28515625" style="20" customWidth="1"/>
    <col min="15876" max="15876" width="2.42578125" style="20" customWidth="1"/>
    <col min="15877" max="15878" width="4.42578125" style="20" customWidth="1"/>
    <col min="15879" max="15882" width="9.140625" style="20"/>
    <col min="15883" max="15883" width="12.28515625" style="20" customWidth="1"/>
    <col min="15884" max="15884" width="14.5703125" style="20" customWidth="1"/>
    <col min="15885" max="15889" width="9.140625" style="20"/>
    <col min="15890" max="15890" width="14.5703125" style="20" customWidth="1"/>
    <col min="15891" max="15891" width="13" style="20" customWidth="1"/>
    <col min="15892" max="16129" width="9.140625" style="20"/>
    <col min="16130" max="16130" width="5.5703125" style="20" customWidth="1"/>
    <col min="16131" max="16131" width="4.28515625" style="20" customWidth="1"/>
    <col min="16132" max="16132" width="2.42578125" style="20" customWidth="1"/>
    <col min="16133" max="16134" width="4.42578125" style="20" customWidth="1"/>
    <col min="16135" max="16138" width="9.140625" style="20"/>
    <col min="16139" max="16139" width="12.28515625" style="20" customWidth="1"/>
    <col min="16140" max="16140" width="14.5703125" style="20" customWidth="1"/>
    <col min="16141" max="16145" width="9.140625" style="20"/>
    <col min="16146" max="16146" width="14.5703125" style="20" customWidth="1"/>
    <col min="16147" max="16147" width="13" style="20" customWidth="1"/>
    <col min="16148" max="16384" width="9.140625" style="20"/>
  </cols>
  <sheetData>
    <row r="1" spans="1:41" ht="26.25" x14ac:dyDescent="0.35">
      <c r="A1" s="219" t="s">
        <v>309</v>
      </c>
      <c r="B1" s="220"/>
      <c r="C1" s="220"/>
      <c r="D1" s="220"/>
      <c r="E1" s="220"/>
      <c r="F1" s="220"/>
      <c r="G1" s="220"/>
      <c r="H1" s="220"/>
      <c r="I1" s="220"/>
      <c r="J1" s="220"/>
      <c r="K1" s="65"/>
    </row>
    <row r="2" spans="1:41" ht="19.5" customHeight="1" x14ac:dyDescent="0.25">
      <c r="A2" s="482" t="s">
        <v>359</v>
      </c>
      <c r="B2" s="242"/>
      <c r="C2" s="242"/>
      <c r="D2" s="242"/>
      <c r="E2" s="242"/>
      <c r="F2" s="242"/>
      <c r="G2" s="243"/>
      <c r="H2" s="243"/>
      <c r="I2" s="243"/>
      <c r="J2" s="243"/>
      <c r="K2" s="224"/>
      <c r="L2" s="243"/>
      <c r="M2" s="243"/>
      <c r="N2" s="243"/>
      <c r="O2" s="243"/>
      <c r="P2" s="243"/>
      <c r="Q2" s="243"/>
      <c r="R2" s="243"/>
      <c r="S2" s="243"/>
    </row>
    <row r="3" spans="1:41" s="65" customFormat="1" ht="20.100000000000001" customHeight="1" x14ac:dyDescent="0.2">
      <c r="A3" s="222"/>
      <c r="B3" s="223"/>
      <c r="C3" s="223"/>
      <c r="D3" s="223"/>
      <c r="E3" s="223"/>
      <c r="F3" s="736" t="s">
        <v>161</v>
      </c>
      <c r="G3" s="737"/>
      <c r="H3" s="736" t="s">
        <v>283</v>
      </c>
      <c r="I3" s="737"/>
      <c r="J3" s="740" t="s">
        <v>162</v>
      </c>
      <c r="K3" s="741"/>
      <c r="L3" s="733" t="s">
        <v>163</v>
      </c>
      <c r="M3" s="721" t="s">
        <v>164</v>
      </c>
      <c r="N3" s="723"/>
      <c r="O3" s="723"/>
      <c r="P3" s="723"/>
      <c r="Q3" s="723"/>
      <c r="R3" s="723"/>
      <c r="S3" s="733" t="s">
        <v>165</v>
      </c>
      <c r="T3" s="727" t="s">
        <v>166</v>
      </c>
    </row>
    <row r="4" spans="1:41" s="65" customFormat="1" ht="20.100000000000001" customHeight="1" x14ac:dyDescent="0.2">
      <c r="A4" s="225"/>
      <c r="B4" s="226"/>
      <c r="C4" s="226"/>
      <c r="D4" s="226"/>
      <c r="E4" s="226"/>
      <c r="F4" s="738"/>
      <c r="G4" s="739"/>
      <c r="H4" s="738"/>
      <c r="I4" s="739"/>
      <c r="J4" s="742"/>
      <c r="K4" s="743"/>
      <c r="L4" s="734"/>
      <c r="M4" s="721" t="s">
        <v>167</v>
      </c>
      <c r="N4" s="722"/>
      <c r="O4" s="721" t="s">
        <v>283</v>
      </c>
      <c r="P4" s="722"/>
      <c r="Q4" s="721" t="s">
        <v>168</v>
      </c>
      <c r="R4" s="723"/>
      <c r="S4" s="734"/>
      <c r="T4" s="728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</row>
    <row r="5" spans="1:41" s="65" customFormat="1" ht="20.100000000000001" customHeight="1" x14ac:dyDescent="0.2">
      <c r="A5" s="731" t="s">
        <v>169</v>
      </c>
      <c r="B5" s="732"/>
      <c r="C5" s="732"/>
      <c r="D5" s="732"/>
      <c r="E5" s="527"/>
      <c r="F5" s="526" t="s">
        <v>170</v>
      </c>
      <c r="G5" s="227" t="s">
        <v>171</v>
      </c>
      <c r="H5" s="526" t="s">
        <v>170</v>
      </c>
      <c r="I5" s="227" t="s">
        <v>171</v>
      </c>
      <c r="J5" s="526" t="s">
        <v>170</v>
      </c>
      <c r="K5" s="227" t="s">
        <v>171</v>
      </c>
      <c r="L5" s="735"/>
      <c r="M5" s="526" t="s">
        <v>170</v>
      </c>
      <c r="N5" s="227" t="s">
        <v>172</v>
      </c>
      <c r="O5" s="526" t="s">
        <v>170</v>
      </c>
      <c r="P5" s="227" t="s">
        <v>172</v>
      </c>
      <c r="Q5" s="526" t="s">
        <v>173</v>
      </c>
      <c r="R5" s="228" t="s">
        <v>172</v>
      </c>
      <c r="S5" s="735"/>
      <c r="T5" s="729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</row>
    <row r="6" spans="1:41" s="65" customFormat="1" ht="20.100000000000001" customHeight="1" x14ac:dyDescent="0.2">
      <c r="A6" s="744"/>
      <c r="B6" s="744"/>
      <c r="C6" s="744"/>
      <c r="D6" s="744"/>
      <c r="E6" s="528"/>
      <c r="F6" s="244"/>
      <c r="G6" s="244"/>
      <c r="H6" s="244"/>
      <c r="I6" s="244"/>
      <c r="J6" s="244"/>
      <c r="K6" s="245"/>
      <c r="L6" s="245"/>
      <c r="M6" s="244"/>
      <c r="N6" s="244"/>
      <c r="O6" s="244"/>
      <c r="P6" s="244"/>
      <c r="Q6" s="244"/>
      <c r="R6" s="245"/>
      <c r="S6" s="244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</row>
    <row r="7" spans="1:41" s="65" customFormat="1" ht="20.100000000000001" customHeight="1" x14ac:dyDescent="0.2">
      <c r="A7" s="641">
        <v>2005</v>
      </c>
      <c r="B7" s="642" t="s">
        <v>174</v>
      </c>
      <c r="C7" s="643" t="s">
        <v>175</v>
      </c>
      <c r="D7" s="644" t="s">
        <v>176</v>
      </c>
      <c r="E7" s="246"/>
      <c r="F7" s="645">
        <v>39.695410152211998</v>
      </c>
      <c r="G7" s="645">
        <v>349.14582014031799</v>
      </c>
      <c r="H7" s="645">
        <v>99.4</v>
      </c>
      <c r="I7" s="645">
        <v>10.7</v>
      </c>
      <c r="J7" s="645">
        <v>134.57294530145501</v>
      </c>
      <c r="K7" s="645">
        <v>127.74060124186499</v>
      </c>
      <c r="L7" s="646">
        <v>732.8</v>
      </c>
      <c r="M7" s="645">
        <v>44.687838249981098</v>
      </c>
      <c r="N7" s="645">
        <v>19.352855755591499</v>
      </c>
      <c r="O7" s="645">
        <v>29.985431000783802</v>
      </c>
      <c r="P7" s="645">
        <v>0</v>
      </c>
      <c r="Q7" s="645">
        <v>39.082366522463801</v>
      </c>
      <c r="R7" s="645">
        <v>23.3</v>
      </c>
      <c r="S7" s="646">
        <v>172.712522449869</v>
      </c>
      <c r="T7" s="645">
        <v>928.3</v>
      </c>
      <c r="U7" s="647"/>
      <c r="V7" s="622"/>
      <c r="W7" s="240"/>
      <c r="X7" s="648"/>
      <c r="Y7" s="205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180"/>
    </row>
    <row r="8" spans="1:41" s="65" customFormat="1" ht="20.100000000000001" customHeight="1" x14ac:dyDescent="0.2">
      <c r="A8" s="639"/>
      <c r="B8" s="622" t="s">
        <v>177</v>
      </c>
      <c r="C8" s="621" t="s">
        <v>175</v>
      </c>
      <c r="D8" s="623" t="s">
        <v>178</v>
      </c>
      <c r="E8" s="248"/>
      <c r="F8" s="649">
        <v>39.000552123797</v>
      </c>
      <c r="G8" s="649">
        <v>369.28636295929601</v>
      </c>
      <c r="H8" s="649">
        <v>66.2</v>
      </c>
      <c r="I8" s="649">
        <v>13.3</v>
      </c>
      <c r="J8" s="649">
        <v>123.530415376943</v>
      </c>
      <c r="K8" s="649">
        <v>127.492997721815</v>
      </c>
      <c r="L8" s="650">
        <v>748.1</v>
      </c>
      <c r="M8" s="649">
        <v>41.708024793573102</v>
      </c>
      <c r="N8" s="649">
        <v>37.174951822550703</v>
      </c>
      <c r="O8" s="649">
        <v>29.474206016073001</v>
      </c>
      <c r="P8" s="649">
        <v>0</v>
      </c>
      <c r="Q8" s="649">
        <v>41.049560368895499</v>
      </c>
      <c r="R8" s="649">
        <v>24.8</v>
      </c>
      <c r="S8" s="650">
        <v>184.40585495245401</v>
      </c>
      <c r="T8" s="649">
        <v>930.3</v>
      </c>
      <c r="U8" s="647"/>
      <c r="V8" s="622"/>
      <c r="W8" s="240"/>
      <c r="X8" s="648"/>
      <c r="Y8" s="205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180"/>
    </row>
    <row r="9" spans="1:41" s="65" customFormat="1" ht="20.100000000000001" customHeight="1" x14ac:dyDescent="0.2">
      <c r="A9" s="639"/>
      <c r="B9" s="622" t="s">
        <v>179</v>
      </c>
      <c r="C9" s="621" t="s">
        <v>175</v>
      </c>
      <c r="D9" s="623" t="s">
        <v>180</v>
      </c>
      <c r="E9" s="248"/>
      <c r="F9" s="649">
        <v>45.401536852899397</v>
      </c>
      <c r="G9" s="649">
        <v>378.463518590592</v>
      </c>
      <c r="H9" s="649">
        <v>86</v>
      </c>
      <c r="I9" s="649">
        <v>14.4</v>
      </c>
      <c r="J9" s="649">
        <v>128.46131456599801</v>
      </c>
      <c r="K9" s="649">
        <v>127.27695295767499</v>
      </c>
      <c r="L9" s="650">
        <v>775.6</v>
      </c>
      <c r="M9" s="649">
        <v>38.414700310090197</v>
      </c>
      <c r="N9" s="649">
        <v>37.344333897409101</v>
      </c>
      <c r="O9" s="649">
        <v>34.061593711249699</v>
      </c>
      <c r="P9" s="649">
        <v>0</v>
      </c>
      <c r="Q9" s="649">
        <v>32.022687125810599</v>
      </c>
      <c r="R9" s="649">
        <v>30.4</v>
      </c>
      <c r="S9" s="650">
        <v>183.54292726724299</v>
      </c>
      <c r="T9" s="649">
        <v>955.3</v>
      </c>
      <c r="U9" s="647"/>
      <c r="V9" s="622"/>
      <c r="W9" s="240"/>
      <c r="X9" s="648"/>
      <c r="Y9" s="205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180"/>
    </row>
    <row r="10" spans="1:41" s="65" customFormat="1" ht="20.100000000000001" customHeight="1" x14ac:dyDescent="0.2">
      <c r="A10" s="639"/>
      <c r="B10" s="622" t="s">
        <v>181</v>
      </c>
      <c r="C10" s="621" t="s">
        <v>175</v>
      </c>
      <c r="D10" s="623" t="s">
        <v>182</v>
      </c>
      <c r="E10" s="248"/>
      <c r="F10" s="649">
        <v>51.118210032433403</v>
      </c>
      <c r="G10" s="649">
        <v>331.86367296357702</v>
      </c>
      <c r="H10" s="649">
        <v>81.400000000000006</v>
      </c>
      <c r="I10" s="649">
        <v>10.6</v>
      </c>
      <c r="J10" s="649">
        <v>107.56669596624801</v>
      </c>
      <c r="K10" s="649">
        <v>148.25917584587299</v>
      </c>
      <c r="L10" s="650">
        <v>734.3</v>
      </c>
      <c r="M10" s="649">
        <v>36.942151433787402</v>
      </c>
      <c r="N10" s="649">
        <v>42.522893351694798</v>
      </c>
      <c r="O10" s="649">
        <v>30.168698664540798</v>
      </c>
      <c r="P10" s="649">
        <v>0</v>
      </c>
      <c r="Q10" s="649">
        <v>33.049638461066898</v>
      </c>
      <c r="R10" s="649">
        <v>31.7</v>
      </c>
      <c r="S10" s="650">
        <v>182.86061704214401</v>
      </c>
      <c r="T10" s="649">
        <v>910.4</v>
      </c>
      <c r="U10" s="647"/>
      <c r="V10" s="622"/>
      <c r="W10" s="240"/>
      <c r="X10" s="648"/>
      <c r="Y10" s="205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180"/>
    </row>
    <row r="11" spans="1:41" s="65" customFormat="1" ht="20.100000000000001" customHeight="1" x14ac:dyDescent="0.2">
      <c r="A11" s="639">
        <v>2006</v>
      </c>
      <c r="B11" s="622" t="s">
        <v>174</v>
      </c>
      <c r="C11" s="621" t="s">
        <v>175</v>
      </c>
      <c r="D11" s="623" t="s">
        <v>176</v>
      </c>
      <c r="E11" s="249"/>
      <c r="F11" s="649">
        <v>52.161608905602101</v>
      </c>
      <c r="G11" s="649">
        <v>382.71890543766801</v>
      </c>
      <c r="H11" s="649">
        <v>76</v>
      </c>
      <c r="I11" s="649">
        <v>19.3</v>
      </c>
      <c r="J11" s="649">
        <v>104.289206536832</v>
      </c>
      <c r="K11" s="649">
        <v>160.89352956107399</v>
      </c>
      <c r="L11" s="650">
        <v>768</v>
      </c>
      <c r="M11" s="649">
        <v>36.997318490397603</v>
      </c>
      <c r="N11" s="649">
        <v>46.423818675304702</v>
      </c>
      <c r="O11" s="649">
        <v>24.809289970808301</v>
      </c>
      <c r="P11" s="649">
        <v>0</v>
      </c>
      <c r="Q11" s="649">
        <v>34.948497903629203</v>
      </c>
      <c r="R11" s="649">
        <v>36.200000000000003</v>
      </c>
      <c r="S11" s="650">
        <v>186.49048586056901</v>
      </c>
      <c r="T11" s="649">
        <v>978.6</v>
      </c>
      <c r="U11" s="647"/>
      <c r="V11" s="622"/>
      <c r="W11" s="240"/>
      <c r="X11" s="648"/>
      <c r="Y11" s="205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180"/>
    </row>
    <row r="12" spans="1:41" s="65" customFormat="1" ht="20.100000000000001" customHeight="1" x14ac:dyDescent="0.2">
      <c r="A12" s="639"/>
      <c r="B12" s="622" t="s">
        <v>177</v>
      </c>
      <c r="C12" s="621" t="s">
        <v>175</v>
      </c>
      <c r="D12" s="623" t="s">
        <v>178</v>
      </c>
      <c r="E12" s="248"/>
      <c r="F12" s="649">
        <v>51.498709309674702</v>
      </c>
      <c r="G12" s="649">
        <v>355.06067762522599</v>
      </c>
      <c r="H12" s="649">
        <v>76.3</v>
      </c>
      <c r="I12" s="649">
        <v>27.9</v>
      </c>
      <c r="J12" s="649">
        <v>104.713363295286</v>
      </c>
      <c r="K12" s="649">
        <v>158.94612435006101</v>
      </c>
      <c r="L12" s="650">
        <v>785.5</v>
      </c>
      <c r="M12" s="649">
        <v>35.875568954663201</v>
      </c>
      <c r="N12" s="649">
        <v>37.1436699246415</v>
      </c>
      <c r="O12" s="649">
        <v>25.303608397862899</v>
      </c>
      <c r="P12" s="649">
        <v>0</v>
      </c>
      <c r="Q12" s="649">
        <v>35.013843356832403</v>
      </c>
      <c r="R12" s="649">
        <v>27.8</v>
      </c>
      <c r="S12" s="650">
        <v>171.86225465624599</v>
      </c>
      <c r="T12" s="649">
        <v>956</v>
      </c>
      <c r="U12" s="647"/>
      <c r="V12" s="622"/>
      <c r="W12" s="240"/>
      <c r="X12" s="648"/>
      <c r="Y12" s="205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180"/>
    </row>
    <row r="13" spans="1:41" s="65" customFormat="1" ht="20.100000000000001" customHeight="1" x14ac:dyDescent="0.2">
      <c r="A13" s="639"/>
      <c r="B13" s="622" t="s">
        <v>179</v>
      </c>
      <c r="C13" s="621" t="s">
        <v>175</v>
      </c>
      <c r="D13" s="623" t="s">
        <v>180</v>
      </c>
      <c r="E13" s="248"/>
      <c r="F13" s="649">
        <v>52.8363334222257</v>
      </c>
      <c r="G13" s="649">
        <v>365.92799535524699</v>
      </c>
      <c r="H13" s="649">
        <v>112.2</v>
      </c>
      <c r="I13" s="649">
        <v>29</v>
      </c>
      <c r="J13" s="649">
        <v>115.36248827947701</v>
      </c>
      <c r="K13" s="649">
        <v>180.49885810114199</v>
      </c>
      <c r="L13" s="650">
        <v>852.4</v>
      </c>
      <c r="M13" s="649">
        <v>30.511365002895499</v>
      </c>
      <c r="N13" s="649">
        <v>45.318678813969903</v>
      </c>
      <c r="O13" s="649">
        <v>21.267568140546601</v>
      </c>
      <c r="P13" s="649">
        <v>0</v>
      </c>
      <c r="Q13" s="649">
        <v>37.892798125622697</v>
      </c>
      <c r="R13" s="649">
        <v>26.1</v>
      </c>
      <c r="S13" s="650">
        <v>170.61681955735401</v>
      </c>
      <c r="T13" s="649">
        <v>1020.1</v>
      </c>
      <c r="U13" s="647"/>
      <c r="V13" s="622"/>
      <c r="W13" s="240"/>
      <c r="X13" s="648"/>
      <c r="Y13" s="205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180"/>
    </row>
    <row r="14" spans="1:41" s="65" customFormat="1" ht="20.100000000000001" customHeight="1" x14ac:dyDescent="0.2">
      <c r="A14" s="639"/>
      <c r="B14" s="622" t="s">
        <v>181</v>
      </c>
      <c r="C14" s="621" t="s">
        <v>175</v>
      </c>
      <c r="D14" s="623" t="s">
        <v>182</v>
      </c>
      <c r="E14" s="248"/>
      <c r="F14" s="649">
        <v>58.515900033315802</v>
      </c>
      <c r="G14" s="649">
        <v>384.52281424801299</v>
      </c>
      <c r="H14" s="649">
        <v>78.400000000000006</v>
      </c>
      <c r="I14" s="649">
        <v>24.1</v>
      </c>
      <c r="J14" s="649">
        <v>128.54122724738701</v>
      </c>
      <c r="K14" s="649">
        <v>176.848833252894</v>
      </c>
      <c r="L14" s="650">
        <v>854.1</v>
      </c>
      <c r="M14" s="649">
        <v>33.3638993600308</v>
      </c>
      <c r="N14" s="649">
        <v>44.944744183979601</v>
      </c>
      <c r="O14" s="649">
        <v>22.6500297000002</v>
      </c>
      <c r="P14" s="649">
        <v>0</v>
      </c>
      <c r="Q14" s="649">
        <v>25.019990892313</v>
      </c>
      <c r="R14" s="649">
        <v>40.700000000000003</v>
      </c>
      <c r="S14" s="650">
        <v>172.83016601264501</v>
      </c>
      <c r="T14" s="649">
        <v>1023.8</v>
      </c>
      <c r="U14" s="647"/>
      <c r="V14" s="622"/>
      <c r="W14" s="240"/>
      <c r="X14" s="648"/>
      <c r="Y14" s="205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180"/>
    </row>
    <row r="15" spans="1:41" s="65" customFormat="1" ht="20.100000000000001" customHeight="1" x14ac:dyDescent="0.2">
      <c r="A15" s="639">
        <v>2007</v>
      </c>
      <c r="B15" s="622" t="s">
        <v>174</v>
      </c>
      <c r="C15" s="621" t="s">
        <v>175</v>
      </c>
      <c r="D15" s="623" t="s">
        <v>176</v>
      </c>
      <c r="E15" s="249"/>
      <c r="F15" s="649">
        <v>50.574984949038203</v>
      </c>
      <c r="G15" s="649">
        <v>399.43193522142002</v>
      </c>
      <c r="H15" s="649">
        <v>86.8</v>
      </c>
      <c r="I15" s="649">
        <v>26.5</v>
      </c>
      <c r="J15" s="649">
        <v>123.242463970015</v>
      </c>
      <c r="K15" s="649">
        <v>175.855712783717</v>
      </c>
      <c r="L15" s="650">
        <v>835.8</v>
      </c>
      <c r="M15" s="649">
        <v>27.8445206810724</v>
      </c>
      <c r="N15" s="649">
        <v>39.933679262136799</v>
      </c>
      <c r="O15" s="649">
        <v>36.573117273117298</v>
      </c>
      <c r="P15" s="649">
        <v>0</v>
      </c>
      <c r="Q15" s="649">
        <v>27.717157569710999</v>
      </c>
      <c r="R15" s="649">
        <v>21</v>
      </c>
      <c r="S15" s="650">
        <v>176.31162416460401</v>
      </c>
      <c r="T15" s="649">
        <v>1017.9</v>
      </c>
      <c r="U15" s="647"/>
      <c r="V15" s="622"/>
      <c r="W15" s="240"/>
      <c r="X15" s="648"/>
      <c r="Y15" s="205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180"/>
    </row>
    <row r="16" spans="1:41" s="65" customFormat="1" ht="20.100000000000001" customHeight="1" x14ac:dyDescent="0.2">
      <c r="A16" s="639"/>
      <c r="B16" s="622" t="s">
        <v>177</v>
      </c>
      <c r="C16" s="621" t="s">
        <v>175</v>
      </c>
      <c r="D16" s="623" t="s">
        <v>178</v>
      </c>
      <c r="E16" s="248"/>
      <c r="F16" s="649">
        <v>45.237626123304302</v>
      </c>
      <c r="G16" s="649">
        <v>363.99793321505302</v>
      </c>
      <c r="H16" s="649">
        <v>99.1</v>
      </c>
      <c r="I16" s="649">
        <v>28.6</v>
      </c>
      <c r="J16" s="649">
        <v>122.11163976464201</v>
      </c>
      <c r="K16" s="649">
        <v>170.51248681487399</v>
      </c>
      <c r="L16" s="650">
        <v>836.3</v>
      </c>
      <c r="M16" s="649">
        <v>32.101094013632199</v>
      </c>
      <c r="N16" s="649">
        <v>45.681902617298597</v>
      </c>
      <c r="O16" s="649">
        <v>36.648411853038297</v>
      </c>
      <c r="P16" s="649">
        <v>0</v>
      </c>
      <c r="Q16" s="649">
        <v>31.299937243653201</v>
      </c>
      <c r="R16" s="649">
        <v>30.6</v>
      </c>
      <c r="S16" s="650">
        <v>185.32785283444801</v>
      </c>
      <c r="T16" s="649">
        <v>1023</v>
      </c>
      <c r="U16" s="647"/>
      <c r="V16" s="622"/>
      <c r="W16" s="240"/>
      <c r="X16" s="648"/>
      <c r="Y16" s="205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180"/>
    </row>
    <row r="17" spans="1:40" s="65" customFormat="1" ht="20.100000000000001" customHeight="1" x14ac:dyDescent="0.2">
      <c r="A17" s="639"/>
      <c r="B17" s="622" t="s">
        <v>179</v>
      </c>
      <c r="C17" s="621" t="s">
        <v>175</v>
      </c>
      <c r="D17" s="623" t="s">
        <v>180</v>
      </c>
      <c r="E17" s="248"/>
      <c r="F17" s="649">
        <v>44.136838375071598</v>
      </c>
      <c r="G17" s="649">
        <v>336.64530615992601</v>
      </c>
      <c r="H17" s="649">
        <v>103.6</v>
      </c>
      <c r="I17" s="649">
        <v>26.6</v>
      </c>
      <c r="J17" s="649">
        <v>115.252907890164</v>
      </c>
      <c r="K17" s="649">
        <v>172.50630984096901</v>
      </c>
      <c r="L17" s="650">
        <v>797.3</v>
      </c>
      <c r="M17" s="649">
        <v>36.288373806648799</v>
      </c>
      <c r="N17" s="649">
        <v>39.215904214068701</v>
      </c>
      <c r="O17" s="649">
        <v>36.826097386018397</v>
      </c>
      <c r="P17" s="649">
        <v>0</v>
      </c>
      <c r="Q17" s="649">
        <v>42.3470027828036</v>
      </c>
      <c r="R17" s="649">
        <v>26</v>
      </c>
      <c r="S17" s="650">
        <v>187.70657958337699</v>
      </c>
      <c r="T17" s="649">
        <v>987.3</v>
      </c>
      <c r="U17" s="647"/>
      <c r="V17" s="622"/>
      <c r="W17" s="240"/>
      <c r="X17" s="648"/>
      <c r="Y17" s="205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180"/>
    </row>
    <row r="18" spans="1:40" s="65" customFormat="1" ht="20.100000000000001" customHeight="1" x14ac:dyDescent="0.2">
      <c r="A18" s="639"/>
      <c r="B18" s="622" t="s">
        <v>181</v>
      </c>
      <c r="C18" s="621" t="s">
        <v>175</v>
      </c>
      <c r="D18" s="623" t="s">
        <v>182</v>
      </c>
      <c r="E18" s="248"/>
      <c r="F18" s="649">
        <v>36.049946845718402</v>
      </c>
      <c r="G18" s="649">
        <v>324.09328988285699</v>
      </c>
      <c r="H18" s="649">
        <v>100.6</v>
      </c>
      <c r="I18" s="649">
        <v>32.200000000000003</v>
      </c>
      <c r="J18" s="649">
        <v>108.75224102244</v>
      </c>
      <c r="K18" s="649">
        <v>157.942657641739</v>
      </c>
      <c r="L18" s="650">
        <v>755.8</v>
      </c>
      <c r="M18" s="649">
        <v>38.342383470786302</v>
      </c>
      <c r="N18" s="649">
        <v>36.277452472128999</v>
      </c>
      <c r="O18" s="649">
        <v>39.4090197975422</v>
      </c>
      <c r="P18" s="649">
        <v>0</v>
      </c>
      <c r="Q18" s="649">
        <v>39.616966567799899</v>
      </c>
      <c r="R18" s="649">
        <v>38.700000000000003</v>
      </c>
      <c r="S18" s="650">
        <v>193.88121143952901</v>
      </c>
      <c r="T18" s="649">
        <v>953</v>
      </c>
      <c r="U18" s="647"/>
      <c r="V18" s="622"/>
      <c r="W18" s="240"/>
      <c r="X18" s="648"/>
      <c r="Y18" s="205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180"/>
    </row>
    <row r="19" spans="1:40" s="65" customFormat="1" ht="20.100000000000001" customHeight="1" x14ac:dyDescent="0.2">
      <c r="A19" s="639">
        <v>2008</v>
      </c>
      <c r="B19" s="199" t="s">
        <v>174</v>
      </c>
      <c r="C19" s="199" t="s">
        <v>175</v>
      </c>
      <c r="D19" s="199" t="s">
        <v>176</v>
      </c>
      <c r="E19" s="249"/>
      <c r="F19" s="649">
        <v>35.774860800865397</v>
      </c>
      <c r="G19" s="649">
        <v>297.91727680737102</v>
      </c>
      <c r="H19" s="649">
        <v>130.9</v>
      </c>
      <c r="I19" s="649">
        <v>26.3</v>
      </c>
      <c r="J19" s="649">
        <v>113.927625700154</v>
      </c>
      <c r="K19" s="649">
        <v>159.546069218073</v>
      </c>
      <c r="L19" s="650">
        <v>745.5</v>
      </c>
      <c r="M19" s="649">
        <v>27.8</v>
      </c>
      <c r="N19" s="649">
        <v>46.636335619474401</v>
      </c>
      <c r="O19" s="649">
        <v>36.904036603132603</v>
      </c>
      <c r="P19" s="649">
        <v>0</v>
      </c>
      <c r="Q19" s="649">
        <v>31.565400280745699</v>
      </c>
      <c r="R19" s="649">
        <v>33.700000000000003</v>
      </c>
      <c r="S19" s="650">
        <v>193.07221154094799</v>
      </c>
      <c r="T19" s="649">
        <v>942.6</v>
      </c>
      <c r="U19" s="647"/>
      <c r="V19" s="651"/>
      <c r="W19" s="651"/>
      <c r="X19" s="651"/>
      <c r="Y19" s="205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180"/>
    </row>
    <row r="20" spans="1:40" s="65" customFormat="1" ht="20.100000000000001" customHeight="1" x14ac:dyDescent="0.2">
      <c r="A20" s="639"/>
      <c r="B20" s="199" t="s">
        <v>177</v>
      </c>
      <c r="C20" s="199" t="s">
        <v>175</v>
      </c>
      <c r="D20" s="199" t="s">
        <v>178</v>
      </c>
      <c r="E20" s="248"/>
      <c r="F20" s="649">
        <v>46.1168323812011</v>
      </c>
      <c r="G20" s="649">
        <v>273.85457247944203</v>
      </c>
      <c r="H20" s="649">
        <v>125.5</v>
      </c>
      <c r="I20" s="649">
        <v>25.6</v>
      </c>
      <c r="J20" s="649">
        <v>117.031119328759</v>
      </c>
      <c r="K20" s="649">
        <v>178.92565181830599</v>
      </c>
      <c r="L20" s="650">
        <v>770.7</v>
      </c>
      <c r="M20" s="649">
        <v>27.7</v>
      </c>
      <c r="N20" s="649">
        <v>45.508099465805699</v>
      </c>
      <c r="O20" s="649">
        <v>34.291107122790599</v>
      </c>
      <c r="P20" s="649">
        <v>0</v>
      </c>
      <c r="Q20" s="649">
        <v>26.833341344394299</v>
      </c>
      <c r="R20" s="649">
        <v>32.799999999999997</v>
      </c>
      <c r="S20" s="650">
        <v>177.90740514032601</v>
      </c>
      <c r="T20" s="649">
        <v>949</v>
      </c>
      <c r="U20" s="647"/>
      <c r="V20" s="651"/>
      <c r="W20" s="651"/>
      <c r="X20" s="651"/>
      <c r="Y20" s="205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180"/>
    </row>
    <row r="21" spans="1:40" s="65" customFormat="1" ht="20.100000000000001" customHeight="1" x14ac:dyDescent="0.2">
      <c r="A21" s="639"/>
      <c r="B21" s="199" t="s">
        <v>179</v>
      </c>
      <c r="C21" s="199" t="s">
        <v>175</v>
      </c>
      <c r="D21" s="199" t="s">
        <v>180</v>
      </c>
      <c r="E21" s="248"/>
      <c r="F21" s="649">
        <v>46.321788556426597</v>
      </c>
      <c r="G21" s="649">
        <v>216.28624782621901</v>
      </c>
      <c r="H21" s="649">
        <v>126.4</v>
      </c>
      <c r="I21" s="649">
        <v>26.3</v>
      </c>
      <c r="J21" s="649">
        <v>115.766799500571</v>
      </c>
      <c r="K21" s="649">
        <v>164.48385609583201</v>
      </c>
      <c r="L21" s="650">
        <v>701</v>
      </c>
      <c r="M21" s="649">
        <v>30.2</v>
      </c>
      <c r="N21" s="649">
        <v>44.134061409245</v>
      </c>
      <c r="O21" s="649">
        <v>39.455960607884499</v>
      </c>
      <c r="P21" s="649">
        <v>0</v>
      </c>
      <c r="Q21" s="649">
        <v>27.313177696793002</v>
      </c>
      <c r="R21" s="649">
        <v>38.700000000000003</v>
      </c>
      <c r="S21" s="650">
        <v>191.01605277892401</v>
      </c>
      <c r="T21" s="649">
        <v>893.4</v>
      </c>
      <c r="U21" s="647"/>
      <c r="V21" s="651"/>
      <c r="W21" s="651"/>
      <c r="X21" s="651"/>
      <c r="Y21" s="205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180"/>
    </row>
    <row r="22" spans="1:40" s="65" customFormat="1" ht="20.100000000000001" customHeight="1" x14ac:dyDescent="0.2">
      <c r="A22" s="639"/>
      <c r="B22" s="622" t="s">
        <v>181</v>
      </c>
      <c r="C22" s="621" t="s">
        <v>175</v>
      </c>
      <c r="D22" s="623" t="s">
        <v>182</v>
      </c>
      <c r="E22" s="248"/>
      <c r="F22" s="649">
        <v>52.399508915129204</v>
      </c>
      <c r="G22" s="649">
        <v>189.87382334263299</v>
      </c>
      <c r="H22" s="649">
        <v>144.9</v>
      </c>
      <c r="I22" s="649">
        <v>21.3</v>
      </c>
      <c r="J22" s="649">
        <v>120.168353185402</v>
      </c>
      <c r="K22" s="649">
        <v>147.96857143400001</v>
      </c>
      <c r="L22" s="650">
        <v>680</v>
      </c>
      <c r="M22" s="649">
        <v>33.4</v>
      </c>
      <c r="N22" s="649">
        <v>47.264942851806701</v>
      </c>
      <c r="O22" s="649">
        <v>40.623774429622799</v>
      </c>
      <c r="P22" s="649">
        <v>0</v>
      </c>
      <c r="Q22" s="649">
        <v>27.706073691651198</v>
      </c>
      <c r="R22" s="649">
        <v>33</v>
      </c>
      <c r="S22" s="650">
        <v>189.430842138554</v>
      </c>
      <c r="T22" s="649">
        <v>872.6</v>
      </c>
      <c r="U22" s="647"/>
      <c r="V22" s="622"/>
      <c r="W22" s="240"/>
      <c r="X22" s="648"/>
      <c r="Y22" s="205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180"/>
    </row>
    <row r="23" spans="1:40" s="65" customFormat="1" ht="20.100000000000001" customHeight="1" x14ac:dyDescent="0.2">
      <c r="A23" s="639">
        <v>2009</v>
      </c>
      <c r="B23" s="199" t="s">
        <v>174</v>
      </c>
      <c r="C23" s="199" t="s">
        <v>175</v>
      </c>
      <c r="D23" s="199" t="s">
        <v>176</v>
      </c>
      <c r="E23" s="249"/>
      <c r="F23" s="649">
        <v>52.796212995594701</v>
      </c>
      <c r="G23" s="649">
        <v>196.943623783139</v>
      </c>
      <c r="H23" s="649">
        <v>153.1</v>
      </c>
      <c r="I23" s="649">
        <v>19.8</v>
      </c>
      <c r="J23" s="649">
        <v>118.310162509799</v>
      </c>
      <c r="K23" s="649">
        <v>129.346612666201</v>
      </c>
      <c r="L23" s="650">
        <v>664.6</v>
      </c>
      <c r="M23" s="649">
        <v>31.1</v>
      </c>
      <c r="N23" s="649">
        <v>44.7135651656574</v>
      </c>
      <c r="O23" s="649">
        <v>36.481479967466903</v>
      </c>
      <c r="P23" s="649">
        <v>0</v>
      </c>
      <c r="Q23" s="649">
        <v>26.753629301820499</v>
      </c>
      <c r="R23" s="649">
        <v>39.1</v>
      </c>
      <c r="S23" s="650">
        <v>185.29446344126001</v>
      </c>
      <c r="T23" s="649">
        <v>853.5</v>
      </c>
      <c r="U23" s="647"/>
      <c r="V23" s="651"/>
      <c r="W23" s="651"/>
      <c r="X23" s="651"/>
      <c r="Y23" s="205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180"/>
    </row>
    <row r="24" spans="1:40" s="65" customFormat="1" ht="20.100000000000001" customHeight="1" x14ac:dyDescent="0.2">
      <c r="A24" s="639"/>
      <c r="B24" s="199" t="s">
        <v>177</v>
      </c>
      <c r="C24" s="199" t="s">
        <v>175</v>
      </c>
      <c r="D24" s="199" t="s">
        <v>178</v>
      </c>
      <c r="E24" s="248"/>
      <c r="F24" s="649">
        <v>53.897109728800501</v>
      </c>
      <c r="G24" s="649">
        <v>188.20592948047999</v>
      </c>
      <c r="H24" s="649">
        <v>151.80000000000001</v>
      </c>
      <c r="I24" s="649">
        <v>19</v>
      </c>
      <c r="J24" s="649">
        <v>116.89272187615801</v>
      </c>
      <c r="K24" s="649">
        <v>101.668934622458</v>
      </c>
      <c r="L24" s="650">
        <v>634.70000000000005</v>
      </c>
      <c r="M24" s="649">
        <v>27.9</v>
      </c>
      <c r="N24" s="649">
        <v>57.899787312308497</v>
      </c>
      <c r="O24" s="649">
        <v>43.064272546550903</v>
      </c>
      <c r="P24" s="649">
        <v>0</v>
      </c>
      <c r="Q24" s="649">
        <v>28.4023841725202</v>
      </c>
      <c r="R24" s="649">
        <v>34.1</v>
      </c>
      <c r="S24" s="650">
        <v>202.88266452405799</v>
      </c>
      <c r="T24" s="649">
        <v>835.5</v>
      </c>
      <c r="U24" s="647"/>
      <c r="V24" s="651"/>
      <c r="W24" s="651"/>
      <c r="X24" s="651"/>
      <c r="Y24" s="205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180"/>
    </row>
    <row r="25" spans="1:40" s="65" customFormat="1" ht="20.100000000000001" customHeight="1" x14ac:dyDescent="0.2">
      <c r="A25" s="639"/>
      <c r="B25" s="199" t="s">
        <v>179</v>
      </c>
      <c r="C25" s="199" t="s">
        <v>175</v>
      </c>
      <c r="D25" s="199" t="s">
        <v>180</v>
      </c>
      <c r="E25" s="248"/>
      <c r="F25" s="649">
        <v>39.971208722365098</v>
      </c>
      <c r="G25" s="649">
        <v>233.187354310129</v>
      </c>
      <c r="H25" s="649">
        <v>144.9</v>
      </c>
      <c r="I25" s="649">
        <v>18.8</v>
      </c>
      <c r="J25" s="649">
        <v>130.67349056746599</v>
      </c>
      <c r="K25" s="649">
        <v>83.215470947357204</v>
      </c>
      <c r="L25" s="650">
        <v>644.1</v>
      </c>
      <c r="M25" s="649">
        <v>27.7</v>
      </c>
      <c r="N25" s="649">
        <v>51.271570746561203</v>
      </c>
      <c r="O25" s="649">
        <v>37.167191461248997</v>
      </c>
      <c r="P25" s="649">
        <v>0</v>
      </c>
      <c r="Q25" s="649">
        <v>28.2797246490886</v>
      </c>
      <c r="R25" s="649">
        <v>29.6</v>
      </c>
      <c r="S25" s="650">
        <v>183.47319843035501</v>
      </c>
      <c r="T25" s="649">
        <v>828.4</v>
      </c>
      <c r="U25" s="647"/>
      <c r="V25" s="651"/>
      <c r="W25" s="651"/>
      <c r="X25" s="651"/>
      <c r="Y25" s="205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180"/>
    </row>
    <row r="26" spans="1:40" s="65" customFormat="1" ht="20.100000000000001" customHeight="1" x14ac:dyDescent="0.2">
      <c r="A26" s="639"/>
      <c r="B26" s="622" t="s">
        <v>181</v>
      </c>
      <c r="C26" s="621" t="s">
        <v>175</v>
      </c>
      <c r="D26" s="623" t="s">
        <v>182</v>
      </c>
      <c r="E26" s="248"/>
      <c r="F26" s="649">
        <v>32.365532293777598</v>
      </c>
      <c r="G26" s="649">
        <v>227.202740641839</v>
      </c>
      <c r="H26" s="649">
        <v>133.9</v>
      </c>
      <c r="I26" s="649">
        <v>22.5</v>
      </c>
      <c r="J26" s="649">
        <v>122.273446576607</v>
      </c>
      <c r="K26" s="649">
        <v>107.74325162597</v>
      </c>
      <c r="L26" s="650">
        <v>641.6</v>
      </c>
      <c r="M26" s="649">
        <v>29.8</v>
      </c>
      <c r="N26" s="649">
        <v>45.758257049440701</v>
      </c>
      <c r="O26" s="649">
        <v>38.647941088390702</v>
      </c>
      <c r="P26" s="649">
        <v>0</v>
      </c>
      <c r="Q26" s="649">
        <v>29.0431293483154</v>
      </c>
      <c r="R26" s="649">
        <v>21.7</v>
      </c>
      <c r="S26" s="650">
        <v>170.40124997853701</v>
      </c>
      <c r="T26" s="649">
        <v>815.5</v>
      </c>
      <c r="U26" s="647"/>
      <c r="V26" s="622"/>
      <c r="W26" s="240"/>
      <c r="X26" s="648"/>
      <c r="Y26" s="205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180"/>
    </row>
    <row r="27" spans="1:40" s="65" customFormat="1" ht="20.100000000000001" customHeight="1" x14ac:dyDescent="0.2">
      <c r="A27" s="639">
        <v>2010</v>
      </c>
      <c r="B27" s="199" t="s">
        <v>174</v>
      </c>
      <c r="C27" s="199" t="s">
        <v>175</v>
      </c>
      <c r="D27" s="199" t="s">
        <v>176</v>
      </c>
      <c r="E27" s="249"/>
      <c r="F27" s="649">
        <v>41.037084869268</v>
      </c>
      <c r="G27" s="649">
        <v>212.233250051651</v>
      </c>
      <c r="H27" s="649">
        <v>116.1</v>
      </c>
      <c r="I27" s="649">
        <v>21.6</v>
      </c>
      <c r="J27" s="649">
        <v>110.228566620816</v>
      </c>
      <c r="K27" s="649">
        <v>93.855312905915</v>
      </c>
      <c r="L27" s="650">
        <v>590.29999999999995</v>
      </c>
      <c r="M27" s="649">
        <v>30.9</v>
      </c>
      <c r="N27" s="649">
        <v>51.9268982336528</v>
      </c>
      <c r="O27" s="649">
        <v>41.835338210915403</v>
      </c>
      <c r="P27" s="649">
        <v>0</v>
      </c>
      <c r="Q27" s="649">
        <v>32.793134590863303</v>
      </c>
      <c r="R27" s="649">
        <v>20.399999999999999</v>
      </c>
      <c r="S27" s="650">
        <v>184.49444697105801</v>
      </c>
      <c r="T27" s="649">
        <v>778.4</v>
      </c>
      <c r="U27" s="647"/>
      <c r="V27" s="651"/>
      <c r="W27" s="651"/>
      <c r="X27" s="651"/>
      <c r="Y27" s="205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180"/>
    </row>
    <row r="28" spans="1:40" s="65" customFormat="1" ht="20.100000000000001" customHeight="1" x14ac:dyDescent="0.2">
      <c r="A28" s="639"/>
      <c r="B28" s="199" t="s">
        <v>177</v>
      </c>
      <c r="C28" s="199" t="s">
        <v>175</v>
      </c>
      <c r="D28" s="199" t="s">
        <v>178</v>
      </c>
      <c r="E28" s="248"/>
      <c r="F28" s="649">
        <v>29.264361746150598</v>
      </c>
      <c r="G28" s="649">
        <v>217.72080454659101</v>
      </c>
      <c r="H28" s="649">
        <v>97.4</v>
      </c>
      <c r="I28" s="649">
        <v>17.7</v>
      </c>
      <c r="J28" s="649">
        <v>106.004227499165</v>
      </c>
      <c r="K28" s="649">
        <v>98.550638301841502</v>
      </c>
      <c r="L28" s="650">
        <v>566</v>
      </c>
      <c r="M28" s="649">
        <v>18.100000000000001</v>
      </c>
      <c r="N28" s="649">
        <v>51.217540783250001</v>
      </c>
      <c r="O28" s="649">
        <v>41.698175272236497</v>
      </c>
      <c r="P28" s="649">
        <v>0</v>
      </c>
      <c r="Q28" s="649">
        <v>35.067721836178102</v>
      </c>
      <c r="R28" s="649">
        <v>26</v>
      </c>
      <c r="S28" s="650">
        <v>182.88395058352199</v>
      </c>
      <c r="T28" s="649">
        <v>746.8</v>
      </c>
      <c r="U28" s="647"/>
      <c r="V28" s="651"/>
      <c r="W28" s="651"/>
      <c r="X28" s="651"/>
      <c r="Y28" s="205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180"/>
    </row>
    <row r="29" spans="1:40" s="65" customFormat="1" ht="20.100000000000001" customHeight="1" x14ac:dyDescent="0.2">
      <c r="A29" s="639"/>
      <c r="B29" s="199" t="s">
        <v>179</v>
      </c>
      <c r="C29" s="199" t="s">
        <v>175</v>
      </c>
      <c r="D29" s="199" t="s">
        <v>180</v>
      </c>
      <c r="E29" s="248"/>
      <c r="F29" s="649">
        <v>31.4582873731757</v>
      </c>
      <c r="G29" s="649">
        <v>210.670743106445</v>
      </c>
      <c r="H29" s="649">
        <v>112.7</v>
      </c>
      <c r="I29" s="649">
        <v>20.399999999999999</v>
      </c>
      <c r="J29" s="649">
        <v>95.972963964898696</v>
      </c>
      <c r="K29" s="649">
        <v>97.841854628491404</v>
      </c>
      <c r="L29" s="650">
        <v>567.4</v>
      </c>
      <c r="M29" s="649">
        <v>17.5</v>
      </c>
      <c r="N29" s="649">
        <v>55.688272761610698</v>
      </c>
      <c r="O29" s="649">
        <v>42.6733882797351</v>
      </c>
      <c r="P29" s="649">
        <v>0</v>
      </c>
      <c r="Q29" s="649">
        <v>31.146724579751801</v>
      </c>
      <c r="R29" s="649">
        <v>26.9</v>
      </c>
      <c r="S29" s="650">
        <v>182.81359612451101</v>
      </c>
      <c r="T29" s="649">
        <v>750.8</v>
      </c>
      <c r="U29" s="647"/>
      <c r="V29" s="651"/>
      <c r="W29" s="651"/>
      <c r="X29" s="651"/>
      <c r="Y29" s="205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180"/>
    </row>
    <row r="30" spans="1:40" s="65" customFormat="1" ht="20.100000000000001" customHeight="1" x14ac:dyDescent="0.2">
      <c r="A30" s="639"/>
      <c r="B30" s="622" t="s">
        <v>181</v>
      </c>
      <c r="C30" s="621" t="s">
        <v>175</v>
      </c>
      <c r="D30" s="623" t="s">
        <v>182</v>
      </c>
      <c r="E30" s="248"/>
      <c r="F30" s="649">
        <v>31.990100548850201</v>
      </c>
      <c r="G30" s="649">
        <v>195.62929625181701</v>
      </c>
      <c r="H30" s="649">
        <v>73.900000000000006</v>
      </c>
      <c r="I30" s="649">
        <v>27.9</v>
      </c>
      <c r="J30" s="649">
        <v>95.588407570311603</v>
      </c>
      <c r="K30" s="649">
        <v>88.6205669372128</v>
      </c>
      <c r="L30" s="650">
        <v>513.5</v>
      </c>
      <c r="M30" s="649">
        <v>16.399999999999999</v>
      </c>
      <c r="N30" s="649">
        <v>53.163062878522403</v>
      </c>
      <c r="O30" s="649">
        <v>39.5009914955887</v>
      </c>
      <c r="P30" s="649">
        <v>0</v>
      </c>
      <c r="Q30" s="649">
        <v>43.783775943952001</v>
      </c>
      <c r="R30" s="649">
        <v>35.299999999999997</v>
      </c>
      <c r="S30" s="650">
        <v>193.124439945581</v>
      </c>
      <c r="T30" s="649">
        <v>709.5</v>
      </c>
      <c r="U30" s="647"/>
      <c r="V30" s="622"/>
      <c r="W30" s="240"/>
      <c r="X30" s="648"/>
      <c r="Y30" s="205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180"/>
    </row>
    <row r="31" spans="1:40" s="65" customFormat="1" ht="20.100000000000001" customHeight="1" x14ac:dyDescent="0.2">
      <c r="A31" s="639">
        <v>2011</v>
      </c>
      <c r="B31" s="199" t="s">
        <v>174</v>
      </c>
      <c r="C31" s="199" t="s">
        <v>175</v>
      </c>
      <c r="D31" s="199" t="s">
        <v>176</v>
      </c>
      <c r="E31" s="249"/>
      <c r="F31" s="649">
        <v>50.099679357221</v>
      </c>
      <c r="G31" s="649">
        <v>146.40386181377099</v>
      </c>
      <c r="H31" s="649">
        <v>76.5</v>
      </c>
      <c r="I31" s="649">
        <v>23</v>
      </c>
      <c r="J31" s="649">
        <v>108.25032328000999</v>
      </c>
      <c r="K31" s="649">
        <v>95.559976400245901</v>
      </c>
      <c r="L31" s="650">
        <v>499.4</v>
      </c>
      <c r="M31" s="649">
        <v>15.5</v>
      </c>
      <c r="N31" s="649">
        <v>42.706643287083502</v>
      </c>
      <c r="O31" s="649">
        <v>39.756225282639498</v>
      </c>
      <c r="P31" s="649">
        <v>0</v>
      </c>
      <c r="Q31" s="649">
        <v>37.707890112151503</v>
      </c>
      <c r="R31" s="649">
        <v>36</v>
      </c>
      <c r="S31" s="650">
        <v>180.75723654303201</v>
      </c>
      <c r="T31" s="649">
        <v>683.8</v>
      </c>
      <c r="U31" s="647"/>
      <c r="V31" s="651"/>
      <c r="W31" s="651"/>
      <c r="X31" s="651"/>
      <c r="Y31" s="205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180"/>
    </row>
    <row r="32" spans="1:40" s="65" customFormat="1" ht="20.100000000000001" customHeight="1" x14ac:dyDescent="0.2">
      <c r="A32" s="639"/>
      <c r="B32" s="199" t="s">
        <v>177</v>
      </c>
      <c r="C32" s="199" t="s">
        <v>175</v>
      </c>
      <c r="D32" s="199" t="s">
        <v>178</v>
      </c>
      <c r="E32" s="652"/>
      <c r="F32" s="649">
        <v>46.8755873503424</v>
      </c>
      <c r="G32" s="649">
        <v>131.97253263001701</v>
      </c>
      <c r="H32" s="649">
        <v>75.099999999999994</v>
      </c>
      <c r="I32" s="649">
        <v>22.6</v>
      </c>
      <c r="J32" s="649">
        <v>86.962600805691395</v>
      </c>
      <c r="K32" s="649">
        <v>77.116419191866896</v>
      </c>
      <c r="L32" s="650">
        <v>442</v>
      </c>
      <c r="M32" s="649">
        <v>15.1</v>
      </c>
      <c r="N32" s="649">
        <v>45.972579226649501</v>
      </c>
      <c r="O32" s="649">
        <v>45.394430737902198</v>
      </c>
      <c r="P32" s="649">
        <v>0</v>
      </c>
      <c r="Q32" s="649">
        <v>35.3824970788597</v>
      </c>
      <c r="R32" s="649">
        <v>41.1</v>
      </c>
      <c r="S32" s="650">
        <v>194.776669837626</v>
      </c>
      <c r="T32" s="649">
        <v>634.29999999999995</v>
      </c>
      <c r="U32" s="647"/>
      <c r="V32" s="651"/>
      <c r="W32" s="651"/>
      <c r="X32" s="651"/>
      <c r="Y32" s="651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180"/>
    </row>
    <row r="33" spans="1:40" s="65" customFormat="1" ht="20.100000000000001" customHeight="1" x14ac:dyDescent="0.2">
      <c r="A33" s="639"/>
      <c r="B33" s="199" t="s">
        <v>179</v>
      </c>
      <c r="C33" s="199" t="s">
        <v>175</v>
      </c>
      <c r="D33" s="199" t="s">
        <v>180</v>
      </c>
      <c r="E33" s="652"/>
      <c r="F33" s="649">
        <v>50.746854858353203</v>
      </c>
      <c r="G33" s="649">
        <v>118.55377479519601</v>
      </c>
      <c r="H33" s="649">
        <v>92.8</v>
      </c>
      <c r="I33" s="649">
        <v>29.7</v>
      </c>
      <c r="J33" s="649">
        <v>81.772241105259099</v>
      </c>
      <c r="K33" s="649">
        <v>76.648196233923002</v>
      </c>
      <c r="L33" s="650">
        <v>449.5</v>
      </c>
      <c r="M33" s="649">
        <v>17.3</v>
      </c>
      <c r="N33" s="649">
        <v>46.661433596833803</v>
      </c>
      <c r="O33" s="649">
        <v>44.918230601323103</v>
      </c>
      <c r="P33" s="649">
        <v>0</v>
      </c>
      <c r="Q33" s="649">
        <v>36.452394646568401</v>
      </c>
      <c r="R33" s="649">
        <v>42.1</v>
      </c>
      <c r="S33" s="650">
        <v>197.68110670590599</v>
      </c>
      <c r="T33" s="649">
        <v>647.70000000000005</v>
      </c>
      <c r="U33" s="647"/>
      <c r="V33" s="651"/>
      <c r="W33" s="651"/>
      <c r="X33" s="651"/>
      <c r="Y33" s="651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180"/>
    </row>
    <row r="34" spans="1:40" s="65" customFormat="1" ht="20.100000000000001" customHeight="1" x14ac:dyDescent="0.2">
      <c r="A34" s="639"/>
      <c r="B34" s="622" t="s">
        <v>181</v>
      </c>
      <c r="C34" s="621" t="s">
        <v>175</v>
      </c>
      <c r="D34" s="623" t="s">
        <v>182</v>
      </c>
      <c r="E34" s="652"/>
      <c r="F34" s="649">
        <v>62.621104957274099</v>
      </c>
      <c r="G34" s="649">
        <v>106.796575239737</v>
      </c>
      <c r="H34" s="649">
        <v>86.4</v>
      </c>
      <c r="I34" s="649">
        <v>36.200000000000003</v>
      </c>
      <c r="J34" s="649">
        <v>92.512896653690504</v>
      </c>
      <c r="K34" s="649">
        <v>69.488897258670704</v>
      </c>
      <c r="L34" s="650">
        <v>455.3</v>
      </c>
      <c r="M34" s="649">
        <v>18.399999999999999</v>
      </c>
      <c r="N34" s="649">
        <v>50.403095521068103</v>
      </c>
      <c r="O34" s="649">
        <v>43.123349754119303</v>
      </c>
      <c r="P34" s="649">
        <v>0</v>
      </c>
      <c r="Q34" s="649">
        <v>38.2194256796353</v>
      </c>
      <c r="R34" s="649">
        <v>40.9</v>
      </c>
      <c r="S34" s="650">
        <v>196.72275986540899</v>
      </c>
      <c r="T34" s="649">
        <v>655.20000000000005</v>
      </c>
      <c r="U34" s="647"/>
      <c r="V34" s="622"/>
      <c r="W34" s="240"/>
      <c r="X34" s="648"/>
      <c r="Y34" s="651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180"/>
    </row>
    <row r="35" spans="1:40" s="65" customFormat="1" ht="20.100000000000001" customHeight="1" x14ac:dyDescent="0.2">
      <c r="A35" s="639">
        <v>2012</v>
      </c>
      <c r="B35" s="199" t="s">
        <v>174</v>
      </c>
      <c r="C35" s="199" t="s">
        <v>175</v>
      </c>
      <c r="D35" s="199" t="s">
        <v>176</v>
      </c>
      <c r="E35" s="249"/>
      <c r="F35" s="649">
        <v>58.773832644641303</v>
      </c>
      <c r="G35" s="649">
        <v>111.352550840055</v>
      </c>
      <c r="H35" s="649">
        <v>128.1</v>
      </c>
      <c r="I35" s="649">
        <v>42.9</v>
      </c>
      <c r="J35" s="649">
        <v>102.663763855883</v>
      </c>
      <c r="K35" s="649">
        <v>58.451841904885903</v>
      </c>
      <c r="L35" s="650">
        <v>503.5</v>
      </c>
      <c r="M35" s="649">
        <v>16</v>
      </c>
      <c r="N35" s="649">
        <v>39.376243512797998</v>
      </c>
      <c r="O35" s="649">
        <v>38.188477160750701</v>
      </c>
      <c r="P35" s="649">
        <v>0</v>
      </c>
      <c r="Q35" s="649">
        <v>44.6061250578284</v>
      </c>
      <c r="R35" s="649">
        <v>39.700000000000003</v>
      </c>
      <c r="S35" s="650">
        <v>183.43943842217601</v>
      </c>
      <c r="T35" s="649">
        <v>697.2</v>
      </c>
      <c r="U35" s="647"/>
      <c r="V35" s="651"/>
      <c r="W35" s="651"/>
      <c r="X35" s="651"/>
      <c r="Y35" s="205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180"/>
    </row>
    <row r="36" spans="1:40" s="65" customFormat="1" ht="20.100000000000001" customHeight="1" x14ac:dyDescent="0.2">
      <c r="A36" s="639"/>
      <c r="B36" s="199" t="s">
        <v>177</v>
      </c>
      <c r="C36" s="199" t="s">
        <v>175</v>
      </c>
      <c r="D36" s="199" t="s">
        <v>178</v>
      </c>
      <c r="E36" s="249"/>
      <c r="F36" s="649">
        <v>60.4452832598325</v>
      </c>
      <c r="G36" s="649">
        <v>86.007595549075305</v>
      </c>
      <c r="H36" s="649">
        <v>94.9</v>
      </c>
      <c r="I36" s="649">
        <v>30.6</v>
      </c>
      <c r="J36" s="649">
        <v>103.691665211331</v>
      </c>
      <c r="K36" s="649">
        <v>59.277959074178703</v>
      </c>
      <c r="L36" s="650">
        <v>437.4</v>
      </c>
      <c r="M36" s="649">
        <v>15.9</v>
      </c>
      <c r="N36" s="649">
        <v>34.6256798754873</v>
      </c>
      <c r="O36" s="649">
        <v>35.315068452200798</v>
      </c>
      <c r="P36" s="649">
        <v>0</v>
      </c>
      <c r="Q36" s="649">
        <v>49.955246959423803</v>
      </c>
      <c r="R36" s="649">
        <v>34.6</v>
      </c>
      <c r="S36" s="650">
        <v>178.44745319392501</v>
      </c>
      <c r="T36" s="649">
        <v>616.4</v>
      </c>
      <c r="U36" s="647"/>
      <c r="V36" s="651"/>
      <c r="W36" s="651"/>
      <c r="X36" s="651"/>
      <c r="Y36" s="205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180"/>
    </row>
    <row r="37" spans="1:40" s="65" customFormat="1" ht="20.100000000000001" customHeight="1" x14ac:dyDescent="0.2">
      <c r="A37" s="639"/>
      <c r="B37" s="199" t="s">
        <v>179</v>
      </c>
      <c r="C37" s="199" t="s">
        <v>175</v>
      </c>
      <c r="D37" s="199" t="s">
        <v>180</v>
      </c>
      <c r="E37" s="248"/>
      <c r="F37" s="649">
        <v>65.615311420323394</v>
      </c>
      <c r="G37" s="649">
        <v>81.496724410904605</v>
      </c>
      <c r="H37" s="649">
        <v>95.5</v>
      </c>
      <c r="I37" s="649">
        <v>27.5</v>
      </c>
      <c r="J37" s="649">
        <v>80.903484625598693</v>
      </c>
      <c r="K37" s="649">
        <v>64.450312945396107</v>
      </c>
      <c r="L37" s="650">
        <v>415.8</v>
      </c>
      <c r="M37" s="649">
        <v>15.7</v>
      </c>
      <c r="N37" s="649">
        <v>41.917379457740999</v>
      </c>
      <c r="O37" s="649">
        <v>40.003719926738903</v>
      </c>
      <c r="P37" s="649">
        <v>0</v>
      </c>
      <c r="Q37" s="649">
        <v>42.403385714672801</v>
      </c>
      <c r="R37" s="649">
        <v>30</v>
      </c>
      <c r="S37" s="650">
        <v>180.62346766539301</v>
      </c>
      <c r="T37" s="649">
        <v>594.4</v>
      </c>
      <c r="U37" s="647"/>
      <c r="V37" s="651"/>
      <c r="W37" s="651"/>
      <c r="X37" s="651"/>
      <c r="Y37" s="205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180"/>
    </row>
    <row r="38" spans="1:40" s="65" customFormat="1" ht="20.100000000000001" customHeight="1" x14ac:dyDescent="0.2">
      <c r="A38" s="639"/>
      <c r="B38" s="622" t="s">
        <v>181</v>
      </c>
      <c r="C38" s="621" t="s">
        <v>175</v>
      </c>
      <c r="D38" s="623" t="s">
        <v>182</v>
      </c>
      <c r="E38" s="248"/>
      <c r="F38" s="649">
        <v>59.856523335544203</v>
      </c>
      <c r="G38" s="649">
        <v>84.3626806900145</v>
      </c>
      <c r="H38" s="649">
        <v>92.8</v>
      </c>
      <c r="I38" s="649">
        <v>22.3</v>
      </c>
      <c r="J38" s="649">
        <v>81.437252677842594</v>
      </c>
      <c r="K38" s="649">
        <v>66.983652756835596</v>
      </c>
      <c r="L38" s="650">
        <v>409.6</v>
      </c>
      <c r="M38" s="649">
        <v>20.2</v>
      </c>
      <c r="N38" s="649">
        <v>42.319848689306397</v>
      </c>
      <c r="O38" s="649">
        <v>44.060996881658603</v>
      </c>
      <c r="P38" s="649">
        <v>0</v>
      </c>
      <c r="Q38" s="649">
        <v>44.762931778916297</v>
      </c>
      <c r="R38" s="649">
        <v>26.8</v>
      </c>
      <c r="S38" s="650">
        <v>190.23625806930201</v>
      </c>
      <c r="T38" s="649">
        <v>595.29999999999995</v>
      </c>
      <c r="U38" s="647"/>
      <c r="V38" s="622"/>
      <c r="W38" s="240"/>
      <c r="X38" s="648"/>
      <c r="Y38" s="205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180"/>
    </row>
    <row r="39" spans="1:40" s="65" customFormat="1" ht="20.100000000000001" customHeight="1" x14ac:dyDescent="0.2">
      <c r="A39" s="639">
        <v>2013</v>
      </c>
      <c r="B39" s="199" t="s">
        <v>174</v>
      </c>
      <c r="C39" s="199" t="s">
        <v>175</v>
      </c>
      <c r="D39" s="199" t="s">
        <v>176</v>
      </c>
      <c r="E39" s="249"/>
      <c r="F39" s="649">
        <v>40.088680093562097</v>
      </c>
      <c r="G39" s="649">
        <v>96.827809277206896</v>
      </c>
      <c r="H39" s="649">
        <v>58.3</v>
      </c>
      <c r="I39" s="649">
        <v>47.1</v>
      </c>
      <c r="J39" s="649">
        <v>64.414872173969698</v>
      </c>
      <c r="K39" s="649">
        <v>52.239952971190903</v>
      </c>
      <c r="L39" s="650">
        <v>357.4</v>
      </c>
      <c r="M39" s="649">
        <v>32.9</v>
      </c>
      <c r="N39" s="649">
        <v>45.7964113329502</v>
      </c>
      <c r="O39" s="649">
        <v>50.726071277761498</v>
      </c>
      <c r="P39" s="649">
        <v>0</v>
      </c>
      <c r="Q39" s="649">
        <v>50.337366593188797</v>
      </c>
      <c r="R39" s="649">
        <v>38</v>
      </c>
      <c r="S39" s="650">
        <v>227.34028307341401</v>
      </c>
      <c r="T39" s="649">
        <v>595</v>
      </c>
      <c r="U39" s="647"/>
      <c r="V39" s="651"/>
      <c r="W39" s="651"/>
      <c r="X39" s="651"/>
      <c r="Y39" s="205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180"/>
    </row>
    <row r="40" spans="1:40" s="65" customFormat="1" ht="20.100000000000001" customHeight="1" x14ac:dyDescent="0.2">
      <c r="A40" s="639"/>
      <c r="B40" s="199" t="s">
        <v>177</v>
      </c>
      <c r="C40" s="199" t="s">
        <v>175</v>
      </c>
      <c r="D40" s="199" t="s">
        <v>178</v>
      </c>
      <c r="E40" s="249"/>
      <c r="F40" s="649">
        <v>33.530463806010097</v>
      </c>
      <c r="G40" s="649">
        <v>96.466248349350494</v>
      </c>
      <c r="H40" s="649">
        <v>48.5</v>
      </c>
      <c r="I40" s="649">
        <v>36.5</v>
      </c>
      <c r="J40" s="649">
        <v>60.7925486725672</v>
      </c>
      <c r="K40" s="649">
        <v>49.920186737487199</v>
      </c>
      <c r="L40" s="650">
        <v>328.1</v>
      </c>
      <c r="M40" s="649">
        <v>28.3</v>
      </c>
      <c r="N40" s="649">
        <v>42.053108534386602</v>
      </c>
      <c r="O40" s="649">
        <v>49.516996960303203</v>
      </c>
      <c r="P40" s="649">
        <v>0</v>
      </c>
      <c r="Q40" s="649">
        <v>46.7600572067591</v>
      </c>
      <c r="R40" s="649">
        <v>45.2</v>
      </c>
      <c r="S40" s="650">
        <v>221.764078954604</v>
      </c>
      <c r="T40" s="649">
        <v>549.5</v>
      </c>
      <c r="U40" s="647"/>
      <c r="V40" s="651"/>
      <c r="W40" s="651"/>
      <c r="X40" s="651"/>
      <c r="Y40" s="205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180"/>
    </row>
    <row r="41" spans="1:40" s="65" customFormat="1" ht="20.100000000000001" customHeight="1" x14ac:dyDescent="0.2">
      <c r="A41" s="639"/>
      <c r="B41" s="199" t="s">
        <v>179</v>
      </c>
      <c r="C41" s="199" t="s">
        <v>175</v>
      </c>
      <c r="D41" s="199" t="s">
        <v>180</v>
      </c>
      <c r="E41" s="248"/>
      <c r="F41" s="649">
        <v>37.333171759297699</v>
      </c>
      <c r="G41" s="649">
        <v>96.602034301979003</v>
      </c>
      <c r="H41" s="649">
        <v>50.3</v>
      </c>
      <c r="I41" s="649">
        <v>42.8</v>
      </c>
      <c r="J41" s="649">
        <v>58.323004570058004</v>
      </c>
      <c r="K41" s="649">
        <v>52.692554636011501</v>
      </c>
      <c r="L41" s="650">
        <v>337.4</v>
      </c>
      <c r="M41" s="649">
        <v>27.4</v>
      </c>
      <c r="N41" s="649">
        <v>38.903990732552302</v>
      </c>
      <c r="O41" s="649">
        <v>48.895007611644999</v>
      </c>
      <c r="P41" s="649">
        <v>0</v>
      </c>
      <c r="Q41" s="649">
        <v>52.877476137647498</v>
      </c>
      <c r="R41" s="649">
        <v>49.6</v>
      </c>
      <c r="S41" s="650">
        <v>230.34776477846501</v>
      </c>
      <c r="T41" s="649">
        <v>565.6</v>
      </c>
      <c r="U41" s="647"/>
      <c r="V41" s="651"/>
      <c r="W41" s="651"/>
      <c r="X41" s="651"/>
      <c r="Y41" s="205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180"/>
    </row>
    <row r="42" spans="1:40" s="65" customFormat="1" ht="20.100000000000001" customHeight="1" x14ac:dyDescent="0.2">
      <c r="A42" s="639"/>
      <c r="B42" s="622" t="s">
        <v>181</v>
      </c>
      <c r="C42" s="621" t="s">
        <v>175</v>
      </c>
      <c r="D42" s="623" t="s">
        <v>182</v>
      </c>
      <c r="E42" s="248"/>
      <c r="F42" s="649">
        <v>26.696673050299001</v>
      </c>
      <c r="G42" s="649">
        <v>92.336544337840607</v>
      </c>
      <c r="H42" s="649">
        <v>47.5</v>
      </c>
      <c r="I42" s="649">
        <v>54.9</v>
      </c>
      <c r="J42" s="649">
        <v>47.2200043860515</v>
      </c>
      <c r="K42" s="649">
        <v>49.058126202192902</v>
      </c>
      <c r="L42" s="650">
        <v>319.60000000000002</v>
      </c>
      <c r="M42" s="649">
        <v>29.6</v>
      </c>
      <c r="N42" s="649">
        <v>35.528159691915398</v>
      </c>
      <c r="O42" s="649">
        <v>46.280802888232301</v>
      </c>
      <c r="P42" s="649">
        <v>0</v>
      </c>
      <c r="Q42" s="649">
        <v>53.166168188712703</v>
      </c>
      <c r="R42" s="649">
        <v>44.8</v>
      </c>
      <c r="S42" s="650">
        <v>223.157250554977</v>
      </c>
      <c r="T42" s="649">
        <v>537.9</v>
      </c>
      <c r="U42" s="647"/>
      <c r="V42" s="622"/>
      <c r="W42" s="240"/>
      <c r="X42" s="648"/>
      <c r="Y42" s="205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180"/>
    </row>
    <row r="43" spans="1:40" s="65" customFormat="1" ht="20.100000000000001" customHeight="1" x14ac:dyDescent="0.2">
      <c r="A43" s="639">
        <v>2014</v>
      </c>
      <c r="B43" s="199" t="s">
        <v>174</v>
      </c>
      <c r="C43" s="199" t="s">
        <v>175</v>
      </c>
      <c r="D43" s="199" t="s">
        <v>176</v>
      </c>
      <c r="E43" s="249"/>
      <c r="F43" s="649">
        <v>28.6775991179743</v>
      </c>
      <c r="G43" s="649">
        <v>92.264970943315504</v>
      </c>
      <c r="H43" s="649">
        <v>52.9</v>
      </c>
      <c r="I43" s="649">
        <v>39.5</v>
      </c>
      <c r="J43" s="649">
        <v>57.985333901169099</v>
      </c>
      <c r="K43" s="649">
        <v>56.327374340920898</v>
      </c>
      <c r="L43" s="650">
        <v>324.39999999999998</v>
      </c>
      <c r="M43" s="649">
        <v>31.7</v>
      </c>
      <c r="N43" s="649">
        <v>43.926718090303602</v>
      </c>
      <c r="O43" s="649">
        <v>45.8576275997683</v>
      </c>
      <c r="P43" s="649">
        <v>12.4</v>
      </c>
      <c r="Q43" s="649">
        <v>48.8333044589682</v>
      </c>
      <c r="R43" s="649">
        <v>46.7</v>
      </c>
      <c r="S43" s="650">
        <v>227.39999250676399</v>
      </c>
      <c r="T43" s="649">
        <v>562.6</v>
      </c>
      <c r="U43" s="647"/>
      <c r="V43" s="651"/>
      <c r="W43" s="651"/>
      <c r="X43" s="651"/>
      <c r="Y43" s="205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180"/>
    </row>
    <row r="44" spans="1:40" s="65" customFormat="1" ht="20.100000000000001" customHeight="1" x14ac:dyDescent="0.2">
      <c r="A44" s="639"/>
      <c r="B44" s="199" t="s">
        <v>177</v>
      </c>
      <c r="C44" s="199" t="s">
        <v>175</v>
      </c>
      <c r="D44" s="199" t="s">
        <v>178</v>
      </c>
      <c r="E44" s="249"/>
      <c r="F44" s="649">
        <v>26.216659844058299</v>
      </c>
      <c r="G44" s="649">
        <v>93.6028256555864</v>
      </c>
      <c r="H44" s="649">
        <v>46.9</v>
      </c>
      <c r="I44" s="649">
        <v>40.4</v>
      </c>
      <c r="J44" s="649">
        <v>65.492399492176901</v>
      </c>
      <c r="K44" s="649">
        <v>62.623264986953501</v>
      </c>
      <c r="L44" s="650">
        <v>338.2</v>
      </c>
      <c r="M44" s="649">
        <v>32.1</v>
      </c>
      <c r="N44" s="649">
        <v>43.4128303699094</v>
      </c>
      <c r="O44" s="649">
        <v>46.437695681250801</v>
      </c>
      <c r="P44" s="649">
        <v>11</v>
      </c>
      <c r="Q44" s="649">
        <v>45.770398271998999</v>
      </c>
      <c r="R44" s="649">
        <v>47.1</v>
      </c>
      <c r="S44" s="650">
        <v>224.466749149571</v>
      </c>
      <c r="T44" s="649">
        <v>562</v>
      </c>
      <c r="U44" s="647"/>
      <c r="V44" s="622"/>
      <c r="W44" s="240"/>
      <c r="X44" s="648"/>
      <c r="Y44" s="653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180"/>
    </row>
    <row r="45" spans="1:40" s="65" customFormat="1" ht="20.100000000000001" customHeight="1" x14ac:dyDescent="0.2">
      <c r="A45" s="639"/>
      <c r="B45" s="199" t="s">
        <v>179</v>
      </c>
      <c r="C45" s="199" t="s">
        <v>175</v>
      </c>
      <c r="D45" s="199" t="s">
        <v>180</v>
      </c>
      <c r="E45" s="248"/>
      <c r="F45" s="649">
        <v>21.8768470291288</v>
      </c>
      <c r="G45" s="649">
        <v>97.679939026771905</v>
      </c>
      <c r="H45" s="649">
        <v>52.6</v>
      </c>
      <c r="I45" s="649">
        <v>37</v>
      </c>
      <c r="J45" s="649">
        <v>84.3470824094221</v>
      </c>
      <c r="K45" s="649">
        <v>61.029169959859303</v>
      </c>
      <c r="L45" s="650">
        <v>352.8</v>
      </c>
      <c r="M45" s="649">
        <v>36.1</v>
      </c>
      <c r="N45" s="649">
        <v>39.792519247823201</v>
      </c>
      <c r="O45" s="649">
        <v>40.659178912799902</v>
      </c>
      <c r="P45" s="649">
        <v>10.8</v>
      </c>
      <c r="Q45" s="649">
        <v>47.056767674586098</v>
      </c>
      <c r="R45" s="649">
        <v>49.2</v>
      </c>
      <c r="S45" s="650">
        <v>223.76215091440201</v>
      </c>
      <c r="T45" s="649">
        <v>574.20000000000005</v>
      </c>
    </row>
    <row r="46" spans="1:40" s="65" customFormat="1" ht="20.100000000000001" customHeight="1" x14ac:dyDescent="0.2">
      <c r="A46" s="639"/>
      <c r="B46" s="622" t="s">
        <v>181</v>
      </c>
      <c r="C46" s="621" t="s">
        <v>175</v>
      </c>
      <c r="D46" s="623" t="s">
        <v>182</v>
      </c>
      <c r="E46" s="248"/>
      <c r="F46" s="649">
        <v>19.041948577274098</v>
      </c>
      <c r="G46" s="649">
        <v>106.743206432872</v>
      </c>
      <c r="H46" s="649">
        <v>53</v>
      </c>
      <c r="I46" s="649">
        <v>37.200000000000003</v>
      </c>
      <c r="J46" s="649">
        <v>92.379544681206596</v>
      </c>
      <c r="K46" s="649">
        <v>65.621045175844301</v>
      </c>
      <c r="L46" s="650">
        <v>374.5</v>
      </c>
      <c r="M46" s="649">
        <v>40.700000000000003</v>
      </c>
      <c r="N46" s="649">
        <v>45.730623195265999</v>
      </c>
      <c r="O46" s="649">
        <v>41.334186216366199</v>
      </c>
      <c r="P46" s="649">
        <v>13.3</v>
      </c>
      <c r="Q46" s="649">
        <v>45.799696789319903</v>
      </c>
      <c r="R46" s="649">
        <v>43.5</v>
      </c>
      <c r="S46" s="650">
        <v>234.131010211919</v>
      </c>
      <c r="T46" s="649">
        <v>603</v>
      </c>
    </row>
    <row r="47" spans="1:40" s="65" customFormat="1" ht="20.100000000000001" customHeight="1" x14ac:dyDescent="0.2">
      <c r="A47" s="639">
        <v>2015</v>
      </c>
      <c r="B47" s="199" t="s">
        <v>174</v>
      </c>
      <c r="C47" s="199" t="s">
        <v>175</v>
      </c>
      <c r="D47" s="199" t="s">
        <v>176</v>
      </c>
      <c r="E47" s="249"/>
      <c r="F47" s="649">
        <v>22.326465510292699</v>
      </c>
      <c r="G47" s="649">
        <v>106.86515601858</v>
      </c>
      <c r="H47" s="649">
        <v>69.099999999999994</v>
      </c>
      <c r="I47" s="649">
        <v>39.9</v>
      </c>
      <c r="J47" s="649">
        <v>113.141094559425</v>
      </c>
      <c r="K47" s="649">
        <v>73.177940420825806</v>
      </c>
      <c r="L47" s="650">
        <v>421.6</v>
      </c>
      <c r="M47" s="649">
        <v>39.6</v>
      </c>
      <c r="N47" s="649">
        <v>45.0873090835669</v>
      </c>
      <c r="O47" s="649">
        <v>40.6008067455491</v>
      </c>
      <c r="P47" s="649">
        <v>13</v>
      </c>
      <c r="Q47" s="649">
        <v>45.764025824443898</v>
      </c>
      <c r="R47" s="649">
        <v>51.6</v>
      </c>
      <c r="S47" s="650">
        <v>232.96936211819599</v>
      </c>
      <c r="T47" s="649">
        <v>664.8</v>
      </c>
    </row>
    <row r="48" spans="1:40" s="65" customFormat="1" ht="20.100000000000001" customHeight="1" x14ac:dyDescent="0.2">
      <c r="A48" s="639"/>
      <c r="B48" s="199" t="s">
        <v>177</v>
      </c>
      <c r="C48" s="199" t="s">
        <v>175</v>
      </c>
      <c r="D48" s="199" t="s">
        <v>178</v>
      </c>
      <c r="E48" s="624"/>
      <c r="F48" s="649">
        <v>30.691193709277599</v>
      </c>
      <c r="G48" s="649">
        <v>113.519027886402</v>
      </c>
      <c r="H48" s="649">
        <v>52.1</v>
      </c>
      <c r="I48" s="649">
        <v>39.799999999999997</v>
      </c>
      <c r="J48" s="649">
        <v>123.996174926162</v>
      </c>
      <c r="K48" s="649">
        <v>66.619134543373704</v>
      </c>
      <c r="L48" s="650">
        <v>432.7</v>
      </c>
      <c r="M48" s="649">
        <v>41.1</v>
      </c>
      <c r="N48" s="649">
        <v>43.652694581475501</v>
      </c>
      <c r="O48" s="649">
        <v>36.846629795065098</v>
      </c>
      <c r="P48" s="649">
        <v>19</v>
      </c>
      <c r="Q48" s="649">
        <v>44.318547631396299</v>
      </c>
      <c r="R48" s="649">
        <v>48.2</v>
      </c>
      <c r="S48" s="650">
        <v>232.55618243437999</v>
      </c>
      <c r="T48" s="649">
        <v>663.4</v>
      </c>
    </row>
    <row r="49" spans="1:20" s="65" customFormat="1" ht="20.100000000000001" customHeight="1" x14ac:dyDescent="0.2">
      <c r="A49" s="639"/>
      <c r="B49" s="199" t="s">
        <v>179</v>
      </c>
      <c r="C49" s="199" t="s">
        <v>175</v>
      </c>
      <c r="D49" s="199" t="s">
        <v>180</v>
      </c>
      <c r="E49" s="248"/>
      <c r="F49" s="649">
        <v>31.968410371240701</v>
      </c>
      <c r="G49" s="649">
        <v>118.13601675488999</v>
      </c>
      <c r="H49" s="649">
        <v>40.200000000000003</v>
      </c>
      <c r="I49" s="649">
        <v>45.2</v>
      </c>
      <c r="J49" s="649">
        <v>119.921378707581</v>
      </c>
      <c r="K49" s="649">
        <v>63.009036216355703</v>
      </c>
      <c r="L49" s="650">
        <v>413.5</v>
      </c>
      <c r="M49" s="649">
        <v>36.299999999999997</v>
      </c>
      <c r="N49" s="649">
        <v>41.980836703592203</v>
      </c>
      <c r="O49" s="649">
        <v>40.756832313290197</v>
      </c>
      <c r="P49" s="649">
        <v>17.899999999999999</v>
      </c>
      <c r="Q49" s="649">
        <v>40.996512581039703</v>
      </c>
      <c r="R49" s="649">
        <v>49</v>
      </c>
      <c r="S49" s="650">
        <v>226.59978050672299</v>
      </c>
      <c r="T49" s="649">
        <v>637.9</v>
      </c>
    </row>
    <row r="50" spans="1:20" s="65" customFormat="1" ht="20.100000000000001" customHeight="1" x14ac:dyDescent="0.2">
      <c r="A50" s="639"/>
      <c r="B50" s="622" t="s">
        <v>181</v>
      </c>
      <c r="C50" s="621" t="s">
        <v>175</v>
      </c>
      <c r="D50" s="623" t="s">
        <v>182</v>
      </c>
      <c r="E50" s="248"/>
      <c r="F50" s="649">
        <v>33.617066331910202</v>
      </c>
      <c r="G50" s="649">
        <v>118.613816947518</v>
      </c>
      <c r="H50" s="649">
        <v>34.299999999999997</v>
      </c>
      <c r="I50" s="649">
        <v>74.599999999999994</v>
      </c>
      <c r="J50" s="649">
        <v>118.603890684004</v>
      </c>
      <c r="K50" s="649">
        <v>61.004224069918401</v>
      </c>
      <c r="L50" s="650">
        <v>442.6</v>
      </c>
      <c r="M50" s="649">
        <v>36.700000000000003</v>
      </c>
      <c r="N50" s="649">
        <v>44.195630060977102</v>
      </c>
      <c r="O50" s="649">
        <v>31.412995648401399</v>
      </c>
      <c r="P50" s="649">
        <v>11.3</v>
      </c>
      <c r="Q50" s="649">
        <v>40.652273931350997</v>
      </c>
      <c r="R50" s="649">
        <v>50.8</v>
      </c>
      <c r="S50" s="650">
        <v>219.94773517055401</v>
      </c>
      <c r="T50" s="649">
        <v>656.1</v>
      </c>
    </row>
    <row r="51" spans="1:20" s="65" customFormat="1" ht="20.100000000000001" customHeight="1" x14ac:dyDescent="0.2">
      <c r="A51" s="639">
        <v>2016</v>
      </c>
      <c r="B51" s="199" t="s">
        <v>174</v>
      </c>
      <c r="C51" s="199" t="s">
        <v>175</v>
      </c>
      <c r="D51" s="199" t="s">
        <v>176</v>
      </c>
      <c r="E51" s="249"/>
      <c r="F51" s="649">
        <v>34.724360217305097</v>
      </c>
      <c r="G51" s="649">
        <v>115.959681970746</v>
      </c>
      <c r="H51" s="649">
        <v>31</v>
      </c>
      <c r="I51" s="649">
        <v>70.599999999999994</v>
      </c>
      <c r="J51" s="649">
        <v>101.244407897304</v>
      </c>
      <c r="K51" s="649">
        <v>63.266890999865304</v>
      </c>
      <c r="L51" s="650">
        <v>412.1</v>
      </c>
      <c r="M51" s="649">
        <v>50.6</v>
      </c>
      <c r="N51" s="649">
        <v>41.452045445958397</v>
      </c>
      <c r="O51" s="649">
        <v>48.143644718334301</v>
      </c>
      <c r="P51" s="649">
        <v>11.6</v>
      </c>
      <c r="Q51" s="649">
        <v>41.587083728251301</v>
      </c>
      <c r="R51" s="649">
        <v>60.9</v>
      </c>
      <c r="S51" s="650">
        <v>249.735499649091</v>
      </c>
      <c r="T51" s="649">
        <v>672.5</v>
      </c>
    </row>
    <row r="52" spans="1:20" s="65" customFormat="1" ht="20.100000000000001" customHeight="1" x14ac:dyDescent="0.2">
      <c r="A52" s="639"/>
      <c r="B52" s="199" t="s">
        <v>177</v>
      </c>
      <c r="C52" s="199" t="s">
        <v>175</v>
      </c>
      <c r="D52" s="199" t="s">
        <v>178</v>
      </c>
      <c r="E52" s="624"/>
      <c r="F52" s="649">
        <v>33.722512962360703</v>
      </c>
      <c r="G52" s="649">
        <v>123.03485914310799</v>
      </c>
      <c r="H52" s="649">
        <v>29.6</v>
      </c>
      <c r="I52" s="649">
        <v>88.2</v>
      </c>
      <c r="J52" s="649">
        <v>103.103858569287</v>
      </c>
      <c r="K52" s="649">
        <v>70.525959057479497</v>
      </c>
      <c r="L52" s="650">
        <v>454.9</v>
      </c>
      <c r="M52" s="649">
        <v>45.1</v>
      </c>
      <c r="N52" s="649">
        <v>41.079639156687598</v>
      </c>
      <c r="O52" s="649">
        <v>45.164195451224202</v>
      </c>
      <c r="P52" s="649">
        <v>14.6</v>
      </c>
      <c r="Q52" s="649">
        <v>37.875520695958301</v>
      </c>
      <c r="R52" s="649">
        <v>62</v>
      </c>
      <c r="S52" s="650">
        <v>246.16765242191801</v>
      </c>
      <c r="T52" s="649">
        <v>699.1</v>
      </c>
    </row>
    <row r="53" spans="1:20" s="65" customFormat="1" ht="20.100000000000001" customHeight="1" x14ac:dyDescent="0.2">
      <c r="A53" s="639"/>
      <c r="B53" s="199" t="s">
        <v>179</v>
      </c>
      <c r="C53" s="199" t="s">
        <v>175</v>
      </c>
      <c r="D53" s="199" t="s">
        <v>180</v>
      </c>
      <c r="E53" s="248"/>
      <c r="F53" s="649">
        <v>33.447213050265702</v>
      </c>
      <c r="G53" s="649">
        <v>125.361177868271</v>
      </c>
      <c r="H53" s="649">
        <v>28.1</v>
      </c>
      <c r="I53" s="649">
        <v>91.4</v>
      </c>
      <c r="J53" s="649">
        <v>96.849030980404706</v>
      </c>
      <c r="K53" s="649">
        <v>77.665700054630705</v>
      </c>
      <c r="L53" s="650">
        <v>447.7</v>
      </c>
      <c r="M53" s="649">
        <v>37.799999999999997</v>
      </c>
      <c r="N53" s="649">
        <v>47.230991873293902</v>
      </c>
      <c r="O53" s="649">
        <v>44.597464677678197</v>
      </c>
      <c r="P53" s="649">
        <v>9.6999999999999993</v>
      </c>
      <c r="Q53" s="649">
        <v>40.940624454784</v>
      </c>
      <c r="R53" s="649">
        <v>61.4</v>
      </c>
      <c r="S53" s="650">
        <v>241.01601065193901</v>
      </c>
      <c r="T53" s="649">
        <v>686.8</v>
      </c>
    </row>
    <row r="54" spans="1:20" s="65" customFormat="1" ht="20.100000000000001" customHeight="1" x14ac:dyDescent="0.2">
      <c r="A54" s="639"/>
      <c r="B54" s="622" t="s">
        <v>181</v>
      </c>
      <c r="C54" s="621" t="s">
        <v>175</v>
      </c>
      <c r="D54" s="623" t="s">
        <v>182</v>
      </c>
      <c r="E54" s="248"/>
      <c r="F54" s="649">
        <v>40.849199999663199</v>
      </c>
      <c r="G54" s="649">
        <v>125.61864661616499</v>
      </c>
      <c r="H54" s="649">
        <v>33.6</v>
      </c>
      <c r="I54" s="649">
        <v>98.6</v>
      </c>
      <c r="J54" s="649">
        <v>95.733975381351101</v>
      </c>
      <c r="K54" s="649">
        <v>104.02650677901801</v>
      </c>
      <c r="L54" s="650">
        <v>503.8</v>
      </c>
      <c r="M54" s="649">
        <v>40.700000000000003</v>
      </c>
      <c r="N54" s="649">
        <v>44.072856197227203</v>
      </c>
      <c r="O54" s="649">
        <v>43.394421400726898</v>
      </c>
      <c r="P54" s="649">
        <v>8.1999999999999993</v>
      </c>
      <c r="Q54" s="649">
        <v>43.100771388308999</v>
      </c>
      <c r="R54" s="649">
        <v>55.4</v>
      </c>
      <c r="S54" s="650">
        <v>240.528504336906</v>
      </c>
      <c r="T54" s="649">
        <v>737.5</v>
      </c>
    </row>
    <row r="55" spans="1:20" s="65" customFormat="1" ht="20.100000000000001" customHeight="1" x14ac:dyDescent="0.2">
      <c r="A55" s="639">
        <v>2017</v>
      </c>
      <c r="B55" s="199" t="s">
        <v>174</v>
      </c>
      <c r="C55" s="199" t="s">
        <v>175</v>
      </c>
      <c r="D55" s="199" t="s">
        <v>176</v>
      </c>
      <c r="E55" s="249"/>
      <c r="F55" s="649">
        <v>39.359599879042896</v>
      </c>
      <c r="G55" s="649">
        <v>147.720991804439</v>
      </c>
      <c r="H55" s="649">
        <v>37.5</v>
      </c>
      <c r="I55" s="649">
        <v>74.8</v>
      </c>
      <c r="J55" s="649">
        <v>78.641073145361005</v>
      </c>
      <c r="K55" s="649">
        <v>114.126501114978</v>
      </c>
      <c r="L55" s="650">
        <v>483.7</v>
      </c>
      <c r="M55" s="649">
        <v>47.5</v>
      </c>
      <c r="N55" s="649">
        <v>43.858120691248601</v>
      </c>
      <c r="O55" s="649">
        <v>37.5484422287916</v>
      </c>
      <c r="P55" s="649">
        <v>9.1</v>
      </c>
      <c r="Q55" s="649">
        <v>47.5964464426673</v>
      </c>
      <c r="R55" s="649">
        <v>62.5</v>
      </c>
      <c r="S55" s="650">
        <v>242.671158696372</v>
      </c>
      <c r="T55" s="649">
        <v>737.1</v>
      </c>
    </row>
    <row r="56" spans="1:20" s="65" customFormat="1" ht="20.100000000000001" customHeight="1" x14ac:dyDescent="0.2">
      <c r="A56" s="639"/>
      <c r="B56" s="199" t="s">
        <v>177</v>
      </c>
      <c r="C56" s="199" t="s">
        <v>175</v>
      </c>
      <c r="D56" s="199" t="s">
        <v>178</v>
      </c>
      <c r="E56" s="624"/>
      <c r="F56" s="649">
        <v>33.789642004662497</v>
      </c>
      <c r="G56" s="649">
        <v>145.039806402907</v>
      </c>
      <c r="H56" s="649">
        <v>22.6</v>
      </c>
      <c r="I56" s="649">
        <v>100.8</v>
      </c>
      <c r="J56" s="649">
        <v>85.247970000438499</v>
      </c>
      <c r="K56" s="649">
        <v>110.068539486614</v>
      </c>
      <c r="L56" s="650">
        <v>504.9</v>
      </c>
      <c r="M56" s="649">
        <v>51.8</v>
      </c>
      <c r="N56" s="649">
        <v>42.507225793253603</v>
      </c>
      <c r="O56" s="649">
        <v>32.890834052946602</v>
      </c>
      <c r="P56" s="649">
        <v>7</v>
      </c>
      <c r="Q56" s="649">
        <v>53.764910136380102</v>
      </c>
      <c r="R56" s="649">
        <v>59.7</v>
      </c>
      <c r="S56" s="650">
        <v>248.726190907073</v>
      </c>
      <c r="T56" s="649">
        <v>751.3</v>
      </c>
    </row>
    <row r="57" spans="1:20" s="65" customFormat="1" ht="20.100000000000001" customHeight="1" x14ac:dyDescent="0.2">
      <c r="A57" s="639"/>
      <c r="B57" s="199" t="s">
        <v>179</v>
      </c>
      <c r="C57" s="199" t="s">
        <v>175</v>
      </c>
      <c r="D57" s="199" t="s">
        <v>180</v>
      </c>
      <c r="E57" s="248"/>
      <c r="F57" s="649">
        <v>34.090428406320697</v>
      </c>
      <c r="G57" s="649">
        <v>148.03500913774701</v>
      </c>
      <c r="H57" s="649">
        <v>29.5</v>
      </c>
      <c r="I57" s="649">
        <v>93.5</v>
      </c>
      <c r="J57" s="649">
        <v>88.307211930863701</v>
      </c>
      <c r="K57" s="649">
        <v>94.963729734893107</v>
      </c>
      <c r="L57" s="650">
        <v>481.9</v>
      </c>
      <c r="M57" s="649">
        <v>55.8</v>
      </c>
      <c r="N57" s="649">
        <v>40.814678797688899</v>
      </c>
      <c r="O57" s="649">
        <v>31.967193929815998</v>
      </c>
      <c r="P57" s="649">
        <v>14.7</v>
      </c>
      <c r="Q57" s="649">
        <v>51.221253941593098</v>
      </c>
      <c r="R57" s="649">
        <v>69.400000000000006</v>
      </c>
      <c r="S57" s="650">
        <v>263.38820603612402</v>
      </c>
      <c r="T57" s="649">
        <v>743.5</v>
      </c>
    </row>
    <row r="58" spans="1:20" s="65" customFormat="1" ht="20.100000000000001" customHeight="1" x14ac:dyDescent="0.2">
      <c r="A58" s="639"/>
      <c r="B58" s="622" t="s">
        <v>181</v>
      </c>
      <c r="C58" s="621" t="s">
        <v>175</v>
      </c>
      <c r="D58" s="623" t="s">
        <v>182</v>
      </c>
      <c r="E58" s="248"/>
      <c r="F58" s="649">
        <v>32.279290883796897</v>
      </c>
      <c r="G58" s="649">
        <v>150.349727791492</v>
      </c>
      <c r="H58" s="649">
        <v>31.8</v>
      </c>
      <c r="I58" s="649">
        <v>72.8</v>
      </c>
      <c r="J58" s="649">
        <v>96.045631934174594</v>
      </c>
      <c r="K58" s="649">
        <v>94.436306801557905</v>
      </c>
      <c r="L58" s="650">
        <v>484.2</v>
      </c>
      <c r="M58" s="649">
        <v>45.4</v>
      </c>
      <c r="N58" s="649">
        <v>42.564201204819099</v>
      </c>
      <c r="O58" s="649">
        <v>35.5351021064577</v>
      </c>
      <c r="P58" s="649">
        <v>13.6</v>
      </c>
      <c r="Q58" s="649">
        <v>56.834010056868699</v>
      </c>
      <c r="R58" s="649">
        <v>64.900000000000006</v>
      </c>
      <c r="S58" s="650">
        <v>263.17940810044399</v>
      </c>
      <c r="T58" s="649">
        <v>740.6</v>
      </c>
    </row>
    <row r="59" spans="1:20" s="65" customFormat="1" ht="20.100000000000001" customHeight="1" x14ac:dyDescent="0.2">
      <c r="A59" s="639">
        <v>2018</v>
      </c>
      <c r="B59" s="199" t="s">
        <v>174</v>
      </c>
      <c r="C59" s="199" t="s">
        <v>175</v>
      </c>
      <c r="D59" s="199" t="s">
        <v>176</v>
      </c>
      <c r="E59" s="249"/>
      <c r="F59" s="649">
        <v>28.459217285883302</v>
      </c>
      <c r="G59" s="649">
        <v>146.88185580127001</v>
      </c>
      <c r="H59" s="649">
        <v>35.700000000000003</v>
      </c>
      <c r="I59" s="649">
        <v>60.6</v>
      </c>
      <c r="J59" s="649">
        <v>107.070469163171</v>
      </c>
      <c r="K59" s="649">
        <v>75.705992874738797</v>
      </c>
      <c r="L59" s="650">
        <v>449.3</v>
      </c>
      <c r="M59" s="649">
        <v>51.3</v>
      </c>
      <c r="N59" s="649">
        <v>41.428050255229003</v>
      </c>
      <c r="O59" s="649">
        <v>34.5798152940866</v>
      </c>
      <c r="P59" s="649">
        <v>11.2</v>
      </c>
      <c r="Q59" s="649">
        <v>38.866603203310902</v>
      </c>
      <c r="R59" s="649">
        <v>59.7</v>
      </c>
      <c r="S59" s="650">
        <v>229.63675092906399</v>
      </c>
      <c r="T59" s="649">
        <v>689.7</v>
      </c>
    </row>
    <row r="60" spans="1:20" s="65" customFormat="1" ht="20.100000000000001" customHeight="1" x14ac:dyDescent="0.2">
      <c r="A60" s="37"/>
      <c r="B60" s="654" t="s">
        <v>177</v>
      </c>
      <c r="C60" s="654" t="s">
        <v>175</v>
      </c>
      <c r="D60" s="654" t="s">
        <v>178</v>
      </c>
      <c r="E60" s="655"/>
      <c r="F60" s="656">
        <v>32.885682387966398</v>
      </c>
      <c r="G60" s="657">
        <v>140.158755473599</v>
      </c>
      <c r="H60" s="657">
        <v>36</v>
      </c>
      <c r="I60" s="657">
        <v>61</v>
      </c>
      <c r="J60" s="657">
        <v>93.235258076498297</v>
      </c>
      <c r="K60" s="657">
        <v>88.451542787801301</v>
      </c>
      <c r="L60" s="658">
        <v>458.3</v>
      </c>
      <c r="M60" s="657">
        <v>48.9</v>
      </c>
      <c r="N60" s="657">
        <v>64.686601983902605</v>
      </c>
      <c r="O60" s="657">
        <v>41.889251881563503</v>
      </c>
      <c r="P60" s="657">
        <v>12.8</v>
      </c>
      <c r="Q60" s="657">
        <v>45.940447064375697</v>
      </c>
      <c r="R60" s="656">
        <v>60.6</v>
      </c>
      <c r="S60" s="658">
        <v>276.29536311430502</v>
      </c>
      <c r="T60" s="659">
        <v>732.4</v>
      </c>
    </row>
    <row r="61" spans="1:20" x14ac:dyDescent="0.2">
      <c r="A61" s="43" t="s">
        <v>184</v>
      </c>
    </row>
    <row r="62" spans="1:20" x14ac:dyDescent="0.2">
      <c r="A62" s="43" t="s">
        <v>185</v>
      </c>
    </row>
    <row r="63" spans="1:20" x14ac:dyDescent="0.2">
      <c r="A63" s="43" t="s">
        <v>187</v>
      </c>
    </row>
    <row r="64" spans="1:20" x14ac:dyDescent="0.2">
      <c r="A64" s="43" t="s">
        <v>188</v>
      </c>
    </row>
    <row r="65" spans="1:1" x14ac:dyDescent="0.2">
      <c r="A65" s="43" t="s">
        <v>189</v>
      </c>
    </row>
  </sheetData>
  <mergeCells count="12">
    <mergeCell ref="A5:D5"/>
    <mergeCell ref="H3:I4"/>
    <mergeCell ref="J3:K4"/>
    <mergeCell ref="M3:R3"/>
    <mergeCell ref="A6:D6"/>
    <mergeCell ref="F3:G4"/>
    <mergeCell ref="L3:L5"/>
    <mergeCell ref="T3:T5"/>
    <mergeCell ref="O4:P4"/>
    <mergeCell ref="Q4:R4"/>
    <mergeCell ref="S3:S5"/>
    <mergeCell ref="M4:N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35"/>
  <sheetViews>
    <sheetView zoomScaleNormal="100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14.7109375" style="13" customWidth="1"/>
    <col min="2" max="3" width="13.5703125" style="13" customWidth="1"/>
    <col min="4" max="5" width="13.5703125" style="252" customWidth="1"/>
    <col min="6" max="7" width="13.5703125" style="13" customWidth="1"/>
    <col min="8" max="8" width="9.140625" style="13"/>
    <col min="9" max="9" width="9.140625" style="250"/>
    <col min="10" max="256" width="9.140625" style="13"/>
    <col min="257" max="257" width="14.7109375" style="13" customWidth="1"/>
    <col min="258" max="263" width="13.5703125" style="13" customWidth="1"/>
    <col min="264" max="512" width="9.140625" style="13"/>
    <col min="513" max="513" width="14.7109375" style="13" customWidth="1"/>
    <col min="514" max="519" width="13.5703125" style="13" customWidth="1"/>
    <col min="520" max="768" width="9.140625" style="13"/>
    <col min="769" max="769" width="14.7109375" style="13" customWidth="1"/>
    <col min="770" max="775" width="13.5703125" style="13" customWidth="1"/>
    <col min="776" max="1024" width="9.140625" style="13"/>
    <col min="1025" max="1025" width="14.7109375" style="13" customWidth="1"/>
    <col min="1026" max="1031" width="13.5703125" style="13" customWidth="1"/>
    <col min="1032" max="1280" width="9.140625" style="13"/>
    <col min="1281" max="1281" width="14.7109375" style="13" customWidth="1"/>
    <col min="1282" max="1287" width="13.5703125" style="13" customWidth="1"/>
    <col min="1288" max="1536" width="9.140625" style="13"/>
    <col min="1537" max="1537" width="14.7109375" style="13" customWidth="1"/>
    <col min="1538" max="1543" width="13.5703125" style="13" customWidth="1"/>
    <col min="1544" max="1792" width="9.140625" style="13"/>
    <col min="1793" max="1793" width="14.7109375" style="13" customWidth="1"/>
    <col min="1794" max="1799" width="13.5703125" style="13" customWidth="1"/>
    <col min="1800" max="2048" width="9.140625" style="13"/>
    <col min="2049" max="2049" width="14.7109375" style="13" customWidth="1"/>
    <col min="2050" max="2055" width="13.5703125" style="13" customWidth="1"/>
    <col min="2056" max="2304" width="9.140625" style="13"/>
    <col min="2305" max="2305" width="14.7109375" style="13" customWidth="1"/>
    <col min="2306" max="2311" width="13.5703125" style="13" customWidth="1"/>
    <col min="2312" max="2560" width="9.140625" style="13"/>
    <col min="2561" max="2561" width="14.7109375" style="13" customWidth="1"/>
    <col min="2562" max="2567" width="13.5703125" style="13" customWidth="1"/>
    <col min="2568" max="2816" width="9.140625" style="13"/>
    <col min="2817" max="2817" width="14.7109375" style="13" customWidth="1"/>
    <col min="2818" max="2823" width="13.5703125" style="13" customWidth="1"/>
    <col min="2824" max="3072" width="9.140625" style="13"/>
    <col min="3073" max="3073" width="14.7109375" style="13" customWidth="1"/>
    <col min="3074" max="3079" width="13.5703125" style="13" customWidth="1"/>
    <col min="3080" max="3328" width="9.140625" style="13"/>
    <col min="3329" max="3329" width="14.7109375" style="13" customWidth="1"/>
    <col min="3330" max="3335" width="13.5703125" style="13" customWidth="1"/>
    <col min="3336" max="3584" width="9.140625" style="13"/>
    <col min="3585" max="3585" width="14.7109375" style="13" customWidth="1"/>
    <col min="3586" max="3591" width="13.5703125" style="13" customWidth="1"/>
    <col min="3592" max="3840" width="9.140625" style="13"/>
    <col min="3841" max="3841" width="14.7109375" style="13" customWidth="1"/>
    <col min="3842" max="3847" width="13.5703125" style="13" customWidth="1"/>
    <col min="3848" max="4096" width="9.140625" style="13"/>
    <col min="4097" max="4097" width="14.7109375" style="13" customWidth="1"/>
    <col min="4098" max="4103" width="13.5703125" style="13" customWidth="1"/>
    <col min="4104" max="4352" width="9.140625" style="13"/>
    <col min="4353" max="4353" width="14.7109375" style="13" customWidth="1"/>
    <col min="4354" max="4359" width="13.5703125" style="13" customWidth="1"/>
    <col min="4360" max="4608" width="9.140625" style="13"/>
    <col min="4609" max="4609" width="14.7109375" style="13" customWidth="1"/>
    <col min="4610" max="4615" width="13.5703125" style="13" customWidth="1"/>
    <col min="4616" max="4864" width="9.140625" style="13"/>
    <col min="4865" max="4865" width="14.7109375" style="13" customWidth="1"/>
    <col min="4866" max="4871" width="13.5703125" style="13" customWidth="1"/>
    <col min="4872" max="5120" width="9.140625" style="13"/>
    <col min="5121" max="5121" width="14.7109375" style="13" customWidth="1"/>
    <col min="5122" max="5127" width="13.5703125" style="13" customWidth="1"/>
    <col min="5128" max="5376" width="9.140625" style="13"/>
    <col min="5377" max="5377" width="14.7109375" style="13" customWidth="1"/>
    <col min="5378" max="5383" width="13.5703125" style="13" customWidth="1"/>
    <col min="5384" max="5632" width="9.140625" style="13"/>
    <col min="5633" max="5633" width="14.7109375" style="13" customWidth="1"/>
    <col min="5634" max="5639" width="13.5703125" style="13" customWidth="1"/>
    <col min="5640" max="5888" width="9.140625" style="13"/>
    <col min="5889" max="5889" width="14.7109375" style="13" customWidth="1"/>
    <col min="5890" max="5895" width="13.5703125" style="13" customWidth="1"/>
    <col min="5896" max="6144" width="9.140625" style="13"/>
    <col min="6145" max="6145" width="14.7109375" style="13" customWidth="1"/>
    <col min="6146" max="6151" width="13.5703125" style="13" customWidth="1"/>
    <col min="6152" max="6400" width="9.140625" style="13"/>
    <col min="6401" max="6401" width="14.7109375" style="13" customWidth="1"/>
    <col min="6402" max="6407" width="13.5703125" style="13" customWidth="1"/>
    <col min="6408" max="6656" width="9.140625" style="13"/>
    <col min="6657" max="6657" width="14.7109375" style="13" customWidth="1"/>
    <col min="6658" max="6663" width="13.5703125" style="13" customWidth="1"/>
    <col min="6664" max="6912" width="9.140625" style="13"/>
    <col min="6913" max="6913" width="14.7109375" style="13" customWidth="1"/>
    <col min="6914" max="6919" width="13.5703125" style="13" customWidth="1"/>
    <col min="6920" max="7168" width="9.140625" style="13"/>
    <col min="7169" max="7169" width="14.7109375" style="13" customWidth="1"/>
    <col min="7170" max="7175" width="13.5703125" style="13" customWidth="1"/>
    <col min="7176" max="7424" width="9.140625" style="13"/>
    <col min="7425" max="7425" width="14.7109375" style="13" customWidth="1"/>
    <col min="7426" max="7431" width="13.5703125" style="13" customWidth="1"/>
    <col min="7432" max="7680" width="9.140625" style="13"/>
    <col min="7681" max="7681" width="14.7109375" style="13" customWidth="1"/>
    <col min="7682" max="7687" width="13.5703125" style="13" customWidth="1"/>
    <col min="7688" max="7936" width="9.140625" style="13"/>
    <col min="7937" max="7937" width="14.7109375" style="13" customWidth="1"/>
    <col min="7938" max="7943" width="13.5703125" style="13" customWidth="1"/>
    <col min="7944" max="8192" width="9.140625" style="13"/>
    <col min="8193" max="8193" width="14.7109375" style="13" customWidth="1"/>
    <col min="8194" max="8199" width="13.5703125" style="13" customWidth="1"/>
    <col min="8200" max="8448" width="9.140625" style="13"/>
    <col min="8449" max="8449" width="14.7109375" style="13" customWidth="1"/>
    <col min="8450" max="8455" width="13.5703125" style="13" customWidth="1"/>
    <col min="8456" max="8704" width="9.140625" style="13"/>
    <col min="8705" max="8705" width="14.7109375" style="13" customWidth="1"/>
    <col min="8706" max="8711" width="13.5703125" style="13" customWidth="1"/>
    <col min="8712" max="8960" width="9.140625" style="13"/>
    <col min="8961" max="8961" width="14.7109375" style="13" customWidth="1"/>
    <col min="8962" max="8967" width="13.5703125" style="13" customWidth="1"/>
    <col min="8968" max="9216" width="9.140625" style="13"/>
    <col min="9217" max="9217" width="14.7109375" style="13" customWidth="1"/>
    <col min="9218" max="9223" width="13.5703125" style="13" customWidth="1"/>
    <col min="9224" max="9472" width="9.140625" style="13"/>
    <col min="9473" max="9473" width="14.7109375" style="13" customWidth="1"/>
    <col min="9474" max="9479" width="13.5703125" style="13" customWidth="1"/>
    <col min="9480" max="9728" width="9.140625" style="13"/>
    <col min="9729" max="9729" width="14.7109375" style="13" customWidth="1"/>
    <col min="9730" max="9735" width="13.5703125" style="13" customWidth="1"/>
    <col min="9736" max="9984" width="9.140625" style="13"/>
    <col min="9985" max="9985" width="14.7109375" style="13" customWidth="1"/>
    <col min="9986" max="9991" width="13.5703125" style="13" customWidth="1"/>
    <col min="9992" max="10240" width="9.140625" style="13"/>
    <col min="10241" max="10241" width="14.7109375" style="13" customWidth="1"/>
    <col min="10242" max="10247" width="13.5703125" style="13" customWidth="1"/>
    <col min="10248" max="10496" width="9.140625" style="13"/>
    <col min="10497" max="10497" width="14.7109375" style="13" customWidth="1"/>
    <col min="10498" max="10503" width="13.5703125" style="13" customWidth="1"/>
    <col min="10504" max="10752" width="9.140625" style="13"/>
    <col min="10753" max="10753" width="14.7109375" style="13" customWidth="1"/>
    <col min="10754" max="10759" width="13.5703125" style="13" customWidth="1"/>
    <col min="10760" max="11008" width="9.140625" style="13"/>
    <col min="11009" max="11009" width="14.7109375" style="13" customWidth="1"/>
    <col min="11010" max="11015" width="13.5703125" style="13" customWidth="1"/>
    <col min="11016" max="11264" width="9.140625" style="13"/>
    <col min="11265" max="11265" width="14.7109375" style="13" customWidth="1"/>
    <col min="11266" max="11271" width="13.5703125" style="13" customWidth="1"/>
    <col min="11272" max="11520" width="9.140625" style="13"/>
    <col min="11521" max="11521" width="14.7109375" style="13" customWidth="1"/>
    <col min="11522" max="11527" width="13.5703125" style="13" customWidth="1"/>
    <col min="11528" max="11776" width="9.140625" style="13"/>
    <col min="11777" max="11777" width="14.7109375" style="13" customWidth="1"/>
    <col min="11778" max="11783" width="13.5703125" style="13" customWidth="1"/>
    <col min="11784" max="12032" width="9.140625" style="13"/>
    <col min="12033" max="12033" width="14.7109375" style="13" customWidth="1"/>
    <col min="12034" max="12039" width="13.5703125" style="13" customWidth="1"/>
    <col min="12040" max="12288" width="9.140625" style="13"/>
    <col min="12289" max="12289" width="14.7109375" style="13" customWidth="1"/>
    <col min="12290" max="12295" width="13.5703125" style="13" customWidth="1"/>
    <col min="12296" max="12544" width="9.140625" style="13"/>
    <col min="12545" max="12545" width="14.7109375" style="13" customWidth="1"/>
    <col min="12546" max="12551" width="13.5703125" style="13" customWidth="1"/>
    <col min="12552" max="12800" width="9.140625" style="13"/>
    <col min="12801" max="12801" width="14.7109375" style="13" customWidth="1"/>
    <col min="12802" max="12807" width="13.5703125" style="13" customWidth="1"/>
    <col min="12808" max="13056" width="9.140625" style="13"/>
    <col min="13057" max="13057" width="14.7109375" style="13" customWidth="1"/>
    <col min="13058" max="13063" width="13.5703125" style="13" customWidth="1"/>
    <col min="13064" max="13312" width="9.140625" style="13"/>
    <col min="13313" max="13313" width="14.7109375" style="13" customWidth="1"/>
    <col min="13314" max="13319" width="13.5703125" style="13" customWidth="1"/>
    <col min="13320" max="13568" width="9.140625" style="13"/>
    <col min="13569" max="13569" width="14.7109375" style="13" customWidth="1"/>
    <col min="13570" max="13575" width="13.5703125" style="13" customWidth="1"/>
    <col min="13576" max="13824" width="9.140625" style="13"/>
    <col min="13825" max="13825" width="14.7109375" style="13" customWidth="1"/>
    <col min="13826" max="13831" width="13.5703125" style="13" customWidth="1"/>
    <col min="13832" max="14080" width="9.140625" style="13"/>
    <col min="14081" max="14081" width="14.7109375" style="13" customWidth="1"/>
    <col min="14082" max="14087" width="13.5703125" style="13" customWidth="1"/>
    <col min="14088" max="14336" width="9.140625" style="13"/>
    <col min="14337" max="14337" width="14.7109375" style="13" customWidth="1"/>
    <col min="14338" max="14343" width="13.5703125" style="13" customWidth="1"/>
    <col min="14344" max="14592" width="9.140625" style="13"/>
    <col min="14593" max="14593" width="14.7109375" style="13" customWidth="1"/>
    <col min="14594" max="14599" width="13.5703125" style="13" customWidth="1"/>
    <col min="14600" max="14848" width="9.140625" style="13"/>
    <col min="14849" max="14849" width="14.7109375" style="13" customWidth="1"/>
    <col min="14850" max="14855" width="13.5703125" style="13" customWidth="1"/>
    <col min="14856" max="15104" width="9.140625" style="13"/>
    <col min="15105" max="15105" width="14.7109375" style="13" customWidth="1"/>
    <col min="15106" max="15111" width="13.5703125" style="13" customWidth="1"/>
    <col min="15112" max="15360" width="9.140625" style="13"/>
    <col min="15361" max="15361" width="14.7109375" style="13" customWidth="1"/>
    <col min="15362" max="15367" width="13.5703125" style="13" customWidth="1"/>
    <col min="15368" max="15616" width="9.140625" style="13"/>
    <col min="15617" max="15617" width="14.7109375" style="13" customWidth="1"/>
    <col min="15618" max="15623" width="13.5703125" style="13" customWidth="1"/>
    <col min="15624" max="15872" width="9.140625" style="13"/>
    <col min="15873" max="15873" width="14.7109375" style="13" customWidth="1"/>
    <col min="15874" max="15879" width="13.5703125" style="13" customWidth="1"/>
    <col min="15880" max="16128" width="9.140625" style="13"/>
    <col min="16129" max="16129" width="14.7109375" style="13" customWidth="1"/>
    <col min="16130" max="16135" width="13.5703125" style="13" customWidth="1"/>
    <col min="16136" max="16384" width="9.140625" style="13"/>
  </cols>
  <sheetData>
    <row r="1" spans="1:14" s="4" customFormat="1" ht="18.75" customHeight="1" x14ac:dyDescent="0.25">
      <c r="A1" s="183" t="s">
        <v>302</v>
      </c>
      <c r="B1" s="316"/>
      <c r="C1" s="316"/>
      <c r="D1" s="316"/>
      <c r="E1" s="316"/>
      <c r="F1" s="316"/>
      <c r="G1" s="316"/>
      <c r="H1" s="314"/>
    </row>
    <row r="2" spans="1:14" x14ac:dyDescent="0.2">
      <c r="A2" s="319"/>
      <c r="B2" s="314"/>
      <c r="C2" s="314"/>
      <c r="D2" s="314"/>
      <c r="E2" s="314"/>
      <c r="F2" s="314"/>
      <c r="G2" s="314"/>
      <c r="H2" s="314"/>
      <c r="I2" s="13"/>
    </row>
    <row r="3" spans="1:14" ht="12.75" customHeight="1" x14ac:dyDescent="0.2">
      <c r="A3" s="702" t="s">
        <v>190</v>
      </c>
      <c r="B3" s="660"/>
      <c r="C3" s="702" t="s">
        <v>191</v>
      </c>
      <c r="D3" s="661"/>
      <c r="E3" s="705" t="s">
        <v>192</v>
      </c>
      <c r="F3" s="661"/>
      <c r="G3" s="705" t="s">
        <v>193</v>
      </c>
      <c r="H3" s="314"/>
      <c r="I3" s="13"/>
    </row>
    <row r="4" spans="1:14" ht="14.25" x14ac:dyDescent="0.2">
      <c r="A4" s="746"/>
      <c r="B4" s="662" t="s">
        <v>194</v>
      </c>
      <c r="C4" s="747"/>
      <c r="D4" s="662" t="s">
        <v>191</v>
      </c>
      <c r="E4" s="706"/>
      <c r="F4" s="662" t="s">
        <v>356</v>
      </c>
      <c r="G4" s="706"/>
      <c r="H4" s="314"/>
      <c r="I4" s="13"/>
    </row>
    <row r="5" spans="1:14" ht="15" x14ac:dyDescent="0.25">
      <c r="A5" s="746"/>
      <c r="B5" s="662" t="s">
        <v>195</v>
      </c>
      <c r="C5" s="747"/>
      <c r="D5" s="662" t="s">
        <v>196</v>
      </c>
      <c r="E5" s="706"/>
      <c r="F5" s="662" t="s">
        <v>197</v>
      </c>
      <c r="G5" s="706"/>
      <c r="H5" s="314"/>
      <c r="I5" s="373"/>
      <c r="J5" s="374"/>
      <c r="K5" s="374"/>
      <c r="L5" s="374"/>
      <c r="M5" s="374"/>
      <c r="N5" s="374"/>
    </row>
    <row r="6" spans="1:14" ht="15" x14ac:dyDescent="0.25">
      <c r="A6" s="716"/>
      <c r="B6" s="663"/>
      <c r="C6" s="748"/>
      <c r="D6" s="664"/>
      <c r="E6" s="707"/>
      <c r="F6" s="279"/>
      <c r="G6" s="707"/>
      <c r="H6" s="314"/>
      <c r="I6" s="374"/>
      <c r="J6" s="374"/>
      <c r="K6" s="374"/>
      <c r="L6" s="374"/>
      <c r="M6" s="374"/>
      <c r="N6" s="374"/>
    </row>
    <row r="7" spans="1:14" s="4" customFormat="1" ht="20.100000000000001" customHeight="1" x14ac:dyDescent="0.2">
      <c r="A7" s="272"/>
      <c r="B7" s="270"/>
      <c r="C7" s="372"/>
      <c r="D7" s="270"/>
      <c r="E7" s="372"/>
      <c r="F7" s="270"/>
      <c r="G7" s="270"/>
      <c r="H7" s="314"/>
      <c r="I7" s="666"/>
      <c r="J7" s="666"/>
      <c r="K7" s="666"/>
      <c r="L7" s="666"/>
      <c r="M7" s="666"/>
      <c r="N7" s="666"/>
    </row>
    <row r="8" spans="1:14" s="4" customFormat="1" ht="20.100000000000001" customHeight="1" x14ac:dyDescent="0.2">
      <c r="A8" s="662" t="s">
        <v>280</v>
      </c>
      <c r="B8" s="375">
        <v>23573</v>
      </c>
      <c r="C8" s="376">
        <v>17796</v>
      </c>
      <c r="D8" s="375">
        <v>16758</v>
      </c>
      <c r="E8" s="377">
        <v>94</v>
      </c>
      <c r="F8" s="375">
        <v>1924</v>
      </c>
      <c r="G8" s="378" t="s">
        <v>12</v>
      </c>
      <c r="H8" s="314"/>
      <c r="I8" s="666"/>
      <c r="J8" s="666"/>
      <c r="K8" s="666"/>
      <c r="L8" s="666"/>
      <c r="M8" s="666"/>
      <c r="N8" s="666"/>
    </row>
    <row r="9" spans="1:14" s="4" customFormat="1" ht="20.100000000000001" customHeight="1" x14ac:dyDescent="0.2">
      <c r="A9" s="665"/>
      <c r="B9" s="275"/>
      <c r="C9" s="269"/>
      <c r="D9" s="275"/>
      <c r="E9" s="269"/>
      <c r="F9" s="275"/>
      <c r="G9" s="289"/>
      <c r="H9" s="314"/>
    </row>
    <row r="10" spans="1:14" s="4" customFormat="1" ht="20.100000000000001" customHeight="1" x14ac:dyDescent="0.2">
      <c r="A10" s="662" t="s">
        <v>198</v>
      </c>
      <c r="B10" s="375">
        <v>28098</v>
      </c>
      <c r="C10" s="376">
        <v>19178</v>
      </c>
      <c r="D10" s="375">
        <v>17652</v>
      </c>
      <c r="E10" s="377">
        <v>92</v>
      </c>
      <c r="F10" s="375">
        <v>2292</v>
      </c>
      <c r="G10" s="378" t="s">
        <v>12</v>
      </c>
      <c r="H10" s="314"/>
      <c r="I10" s="667"/>
    </row>
    <row r="11" spans="1:14" s="4" customFormat="1" ht="20.100000000000001" customHeight="1" x14ac:dyDescent="0.2">
      <c r="A11" s="662"/>
      <c r="B11" s="375"/>
      <c r="C11" s="376"/>
      <c r="D11" s="375"/>
      <c r="E11" s="376"/>
      <c r="F11" s="375"/>
      <c r="G11" s="378"/>
      <c r="H11" s="314"/>
    </row>
    <row r="12" spans="1:14" s="4" customFormat="1" ht="20.100000000000001" customHeight="1" x14ac:dyDescent="0.2">
      <c r="A12" s="662" t="s">
        <v>199</v>
      </c>
      <c r="B12" s="375">
        <v>30219</v>
      </c>
      <c r="C12" s="376">
        <v>22399</v>
      </c>
      <c r="D12" s="375">
        <v>19985</v>
      </c>
      <c r="E12" s="376">
        <v>89</v>
      </c>
      <c r="F12" s="375">
        <v>2542</v>
      </c>
      <c r="G12" s="378" t="s">
        <v>12</v>
      </c>
      <c r="H12" s="314"/>
    </row>
    <row r="13" spans="1:14" s="4" customFormat="1" ht="20.100000000000001" customHeight="1" x14ac:dyDescent="0.2">
      <c r="A13" s="662"/>
      <c r="B13" s="375"/>
      <c r="C13" s="376"/>
      <c r="D13" s="375"/>
      <c r="E13" s="376"/>
      <c r="F13" s="375"/>
      <c r="G13" s="378"/>
      <c r="H13" s="314"/>
    </row>
    <row r="14" spans="1:14" s="4" customFormat="1" ht="20.100000000000001" customHeight="1" x14ac:dyDescent="0.2">
      <c r="A14" s="662" t="s">
        <v>200</v>
      </c>
      <c r="B14" s="375">
        <v>29289</v>
      </c>
      <c r="C14" s="376">
        <v>24749</v>
      </c>
      <c r="D14" s="375">
        <v>20001</v>
      </c>
      <c r="E14" s="376">
        <v>81</v>
      </c>
      <c r="F14" s="375">
        <v>3065</v>
      </c>
      <c r="G14" s="378" t="s">
        <v>12</v>
      </c>
      <c r="H14" s="314"/>
    </row>
    <row r="15" spans="1:14" s="4" customFormat="1" ht="20.100000000000001" customHeight="1" x14ac:dyDescent="0.2">
      <c r="A15" s="662"/>
      <c r="B15" s="375"/>
      <c r="C15" s="376"/>
      <c r="D15" s="375"/>
      <c r="E15" s="376"/>
      <c r="F15" s="375"/>
      <c r="G15" s="378"/>
      <c r="H15" s="314"/>
    </row>
    <row r="16" spans="1:14" s="4" customFormat="1" ht="20.100000000000001" customHeight="1" x14ac:dyDescent="0.2">
      <c r="A16" s="662" t="s">
        <v>201</v>
      </c>
      <c r="B16" s="375">
        <v>20946</v>
      </c>
      <c r="C16" s="376">
        <v>23632</v>
      </c>
      <c r="D16" s="375">
        <v>19020</v>
      </c>
      <c r="E16" s="376">
        <v>80</v>
      </c>
      <c r="F16" s="375">
        <v>1283</v>
      </c>
      <c r="G16" s="378" t="s">
        <v>12</v>
      </c>
      <c r="H16" s="314"/>
    </row>
    <row r="17" spans="1:9" s="4" customFormat="1" ht="20.100000000000001" customHeight="1" x14ac:dyDescent="0.2">
      <c r="A17" s="662"/>
      <c r="B17" s="375"/>
      <c r="C17" s="376"/>
      <c r="D17" s="375"/>
      <c r="E17" s="376"/>
      <c r="F17" s="375"/>
      <c r="G17" s="378"/>
      <c r="H17" s="314"/>
    </row>
    <row r="18" spans="1:9" s="4" customFormat="1" ht="20.100000000000001" customHeight="1" x14ac:dyDescent="0.2">
      <c r="A18" s="662" t="s">
        <v>202</v>
      </c>
      <c r="B18" s="380">
        <v>21920</v>
      </c>
      <c r="C18" s="308">
        <v>21062</v>
      </c>
      <c r="D18" s="380">
        <v>19273</v>
      </c>
      <c r="E18" s="308">
        <v>92</v>
      </c>
      <c r="F18" s="375">
        <v>1520</v>
      </c>
      <c r="G18" s="378" t="s">
        <v>12</v>
      </c>
      <c r="H18" s="379"/>
    </row>
    <row r="19" spans="1:9" s="4" customFormat="1" ht="20.100000000000001" customHeight="1" x14ac:dyDescent="0.2">
      <c r="A19" s="662"/>
      <c r="B19" s="380"/>
      <c r="C19" s="308"/>
      <c r="D19" s="380"/>
      <c r="E19" s="308"/>
      <c r="F19" s="375"/>
      <c r="G19" s="378"/>
      <c r="H19" s="269"/>
    </row>
    <row r="20" spans="1:9" s="4" customFormat="1" ht="20.100000000000001" customHeight="1" x14ac:dyDescent="0.2">
      <c r="A20" s="662" t="s">
        <v>1</v>
      </c>
      <c r="B20" s="380">
        <v>14994</v>
      </c>
      <c r="C20" s="308">
        <v>18789</v>
      </c>
      <c r="D20" s="380">
        <v>17783</v>
      </c>
      <c r="E20" s="308">
        <v>95</v>
      </c>
      <c r="F20" s="375">
        <v>1123</v>
      </c>
      <c r="G20" s="378">
        <v>9635</v>
      </c>
      <c r="H20" s="269"/>
      <c r="I20" s="668"/>
    </row>
    <row r="21" spans="1:9" s="4" customFormat="1" ht="20.100000000000001" customHeight="1" x14ac:dyDescent="0.2">
      <c r="A21" s="662"/>
      <c r="B21" s="375"/>
      <c r="C21" s="376"/>
      <c r="D21" s="375"/>
      <c r="E21" s="376"/>
      <c r="F21" s="375"/>
      <c r="G21" s="378"/>
      <c r="H21" s="314"/>
      <c r="I21" s="668"/>
    </row>
    <row r="22" spans="1:9" s="4" customFormat="1" ht="20.100000000000001" customHeight="1" x14ac:dyDescent="0.2">
      <c r="A22" s="662" t="s">
        <v>2</v>
      </c>
      <c r="B22" s="375">
        <v>14551</v>
      </c>
      <c r="C22" s="376">
        <v>15061</v>
      </c>
      <c r="D22" s="375">
        <v>14246</v>
      </c>
      <c r="E22" s="376">
        <v>95</v>
      </c>
      <c r="F22" s="375">
        <v>825</v>
      </c>
      <c r="G22" s="378">
        <v>8207</v>
      </c>
      <c r="H22" s="314"/>
      <c r="I22" s="668"/>
    </row>
    <row r="23" spans="1:9" s="4" customFormat="1" ht="20.100000000000001" customHeight="1" x14ac:dyDescent="0.2">
      <c r="A23" s="662"/>
      <c r="B23" s="375"/>
      <c r="C23" s="376"/>
      <c r="D23" s="375"/>
      <c r="E23" s="376"/>
      <c r="F23" s="375"/>
      <c r="G23" s="378"/>
      <c r="H23" s="314"/>
      <c r="I23" s="668"/>
    </row>
    <row r="24" spans="1:9" s="4" customFormat="1" ht="20.100000000000001" customHeight="1" x14ac:dyDescent="0.2">
      <c r="A24" s="662" t="s">
        <v>3</v>
      </c>
      <c r="B24" s="375">
        <v>11391</v>
      </c>
      <c r="C24" s="376">
        <v>11760</v>
      </c>
      <c r="D24" s="375">
        <v>10383</v>
      </c>
      <c r="E24" s="376">
        <v>88</v>
      </c>
      <c r="F24" s="375">
        <v>974</v>
      </c>
      <c r="G24" s="378">
        <v>6882</v>
      </c>
      <c r="H24" s="314"/>
      <c r="I24" s="668"/>
    </row>
    <row r="25" spans="1:9" s="4" customFormat="1" ht="20.100000000000001" customHeight="1" x14ac:dyDescent="0.2">
      <c r="A25" s="662"/>
      <c r="B25" s="375"/>
      <c r="C25" s="376"/>
      <c r="D25" s="375"/>
      <c r="E25" s="376"/>
      <c r="F25" s="375"/>
      <c r="G25" s="378"/>
      <c r="H25" s="314"/>
      <c r="I25" s="668"/>
    </row>
    <row r="26" spans="1:9" s="4" customFormat="1" ht="20.100000000000001" customHeight="1" x14ac:dyDescent="0.2">
      <c r="A26" s="662" t="s">
        <v>4</v>
      </c>
      <c r="B26" s="375">
        <v>7771</v>
      </c>
      <c r="C26" s="376">
        <v>9085</v>
      </c>
      <c r="D26" s="375">
        <v>8305</v>
      </c>
      <c r="E26" s="376">
        <v>91</v>
      </c>
      <c r="F26" s="375">
        <v>404</v>
      </c>
      <c r="G26" s="378">
        <v>4482</v>
      </c>
      <c r="H26" s="314"/>
      <c r="I26" s="668"/>
    </row>
    <row r="27" spans="1:9" s="4" customFormat="1" ht="20.100000000000001" customHeight="1" x14ac:dyDescent="0.2">
      <c r="A27" s="662"/>
      <c r="B27" s="375"/>
      <c r="C27" s="376"/>
      <c r="D27" s="375"/>
      <c r="E27" s="376"/>
      <c r="F27" s="375"/>
      <c r="G27" s="378"/>
      <c r="H27" s="314"/>
      <c r="I27" s="668"/>
    </row>
    <row r="28" spans="1:9" s="4" customFormat="1" ht="20.100000000000001" customHeight="1" x14ac:dyDescent="0.2">
      <c r="A28" s="662" t="s">
        <v>5</v>
      </c>
      <c r="B28" s="375">
        <v>6278</v>
      </c>
      <c r="C28" s="376">
        <v>7211</v>
      </c>
      <c r="D28" s="375">
        <v>6680</v>
      </c>
      <c r="E28" s="376">
        <f>D28/C28*100</f>
        <v>92.636250173346284</v>
      </c>
      <c r="F28" s="375">
        <v>301</v>
      </c>
      <c r="G28" s="378">
        <v>3162</v>
      </c>
      <c r="H28" s="314" t="s">
        <v>50</v>
      </c>
      <c r="I28" s="668"/>
    </row>
    <row r="29" spans="1:9" s="4" customFormat="1" ht="20.100000000000001" customHeight="1" x14ac:dyDescent="0.2">
      <c r="A29" s="662"/>
      <c r="B29" s="375"/>
      <c r="C29" s="376"/>
      <c r="D29" s="375"/>
      <c r="E29" s="376"/>
      <c r="F29" s="375"/>
      <c r="G29" s="378"/>
      <c r="H29" s="314"/>
      <c r="I29" s="668"/>
    </row>
    <row r="30" spans="1:9" s="4" customFormat="1" ht="20.100000000000001" customHeight="1" x14ac:dyDescent="0.2">
      <c r="A30" s="662" t="s">
        <v>6</v>
      </c>
      <c r="B30" s="375">
        <v>6354</v>
      </c>
      <c r="C30" s="376">
        <v>6172</v>
      </c>
      <c r="D30" s="375">
        <v>5833</v>
      </c>
      <c r="E30" s="376">
        <v>95</v>
      </c>
      <c r="F30" s="375">
        <v>228</v>
      </c>
      <c r="G30" s="378">
        <v>3001</v>
      </c>
      <c r="H30" s="314"/>
      <c r="I30" s="668"/>
    </row>
    <row r="31" spans="1:9" s="4" customFormat="1" ht="20.100000000000001" customHeight="1" x14ac:dyDescent="0.2">
      <c r="A31" s="662"/>
      <c r="B31" s="375"/>
      <c r="C31" s="376"/>
      <c r="D31" s="375"/>
      <c r="E31" s="376"/>
      <c r="F31" s="375"/>
      <c r="G31" s="378"/>
      <c r="H31" s="314"/>
      <c r="I31" s="668"/>
    </row>
    <row r="32" spans="1:9" s="4" customFormat="1" ht="20.100000000000001" customHeight="1" x14ac:dyDescent="0.2">
      <c r="A32" s="662" t="s">
        <v>7</v>
      </c>
      <c r="B32" s="375">
        <v>7339</v>
      </c>
      <c r="C32" s="376">
        <v>6406</v>
      </c>
      <c r="D32" s="375">
        <v>5974</v>
      </c>
      <c r="E32" s="376">
        <v>93</v>
      </c>
      <c r="F32" s="375">
        <v>241</v>
      </c>
      <c r="G32" s="378">
        <v>3621</v>
      </c>
      <c r="H32" s="314"/>
      <c r="I32" s="668"/>
    </row>
    <row r="33" spans="1:9" s="4" customFormat="1" ht="20.100000000000001" customHeight="1" x14ac:dyDescent="0.2">
      <c r="A33" s="662"/>
      <c r="B33" s="375"/>
      <c r="C33" s="376"/>
      <c r="D33" s="375"/>
      <c r="E33" s="376"/>
      <c r="F33" s="375"/>
      <c r="G33" s="378"/>
      <c r="H33" s="314"/>
      <c r="I33" s="668"/>
    </row>
    <row r="34" spans="1:9" s="4" customFormat="1" ht="20.100000000000001" customHeight="1" x14ac:dyDescent="0.2">
      <c r="A34" s="662" t="s">
        <v>8</v>
      </c>
      <c r="B34" s="375">
        <v>7192</v>
      </c>
      <c r="C34" s="376">
        <v>6541</v>
      </c>
      <c r="D34" s="375">
        <v>6143</v>
      </c>
      <c r="E34" s="376">
        <v>94</v>
      </c>
      <c r="F34" s="375">
        <v>214</v>
      </c>
      <c r="G34" s="378">
        <v>4001</v>
      </c>
      <c r="H34" s="328"/>
      <c r="I34" s="669"/>
    </row>
    <row r="35" spans="1:9" s="4" customFormat="1" ht="20.100000000000001" customHeight="1" x14ac:dyDescent="0.2">
      <c r="A35" s="662"/>
      <c r="B35" s="375"/>
      <c r="C35" s="376"/>
      <c r="D35" s="375"/>
      <c r="E35" s="376"/>
      <c r="F35" s="375"/>
      <c r="G35" s="378"/>
      <c r="H35" s="328"/>
      <c r="I35" s="669"/>
    </row>
    <row r="36" spans="1:9" s="4" customFormat="1" ht="20.100000000000001" customHeight="1" x14ac:dyDescent="0.2">
      <c r="A36" s="662" t="s">
        <v>275</v>
      </c>
      <c r="B36" s="375">
        <v>7795</v>
      </c>
      <c r="C36" s="376">
        <v>7744</v>
      </c>
      <c r="D36" s="375">
        <v>7300</v>
      </c>
      <c r="E36" s="376">
        <v>94</v>
      </c>
      <c r="F36" s="375">
        <v>314</v>
      </c>
      <c r="G36" s="378">
        <v>3754</v>
      </c>
      <c r="H36" s="328"/>
      <c r="I36" s="669"/>
    </row>
    <row r="37" spans="1:9" s="4" customFormat="1" ht="20.100000000000001" customHeight="1" x14ac:dyDescent="0.2">
      <c r="A37" s="662"/>
      <c r="B37" s="375"/>
      <c r="C37" s="376"/>
      <c r="D37" s="375"/>
      <c r="E37" s="376"/>
      <c r="F37" s="375"/>
      <c r="G37" s="378"/>
      <c r="H37" s="328"/>
      <c r="I37" s="669"/>
    </row>
    <row r="38" spans="1:9" s="4" customFormat="1" ht="20.100000000000001" customHeight="1" x14ac:dyDescent="0.2">
      <c r="A38" s="279" t="s">
        <v>303</v>
      </c>
      <c r="B38" s="381">
        <v>7790</v>
      </c>
      <c r="C38" s="382">
        <v>7382</v>
      </c>
      <c r="D38" s="381">
        <v>6947</v>
      </c>
      <c r="E38" s="382">
        <v>94</v>
      </c>
      <c r="F38" s="381">
        <v>325</v>
      </c>
      <c r="G38" s="383">
        <v>3808</v>
      </c>
      <c r="H38" s="328"/>
      <c r="I38" s="669"/>
    </row>
    <row r="39" spans="1:9" s="4" customFormat="1" x14ac:dyDescent="0.2">
      <c r="A39" s="314"/>
      <c r="B39" s="685"/>
      <c r="C39" s="328"/>
      <c r="D39" s="328"/>
      <c r="E39" s="328"/>
      <c r="F39" s="328"/>
      <c r="G39" s="384" t="s">
        <v>203</v>
      </c>
      <c r="H39" s="314"/>
      <c r="I39" s="251"/>
    </row>
    <row r="40" spans="1:9" s="250" customFormat="1" ht="11.25" x14ac:dyDescent="0.2">
      <c r="A40" s="311" t="s">
        <v>27</v>
      </c>
      <c r="B40" s="312"/>
      <c r="C40" s="312"/>
      <c r="D40" s="312"/>
      <c r="E40" s="312"/>
      <c r="F40" s="385"/>
      <c r="G40" s="384"/>
      <c r="H40" s="312"/>
    </row>
    <row r="41" spans="1:9" s="250" customFormat="1" ht="11.25" x14ac:dyDescent="0.2">
      <c r="A41" s="311" t="s">
        <v>204</v>
      </c>
      <c r="B41" s="312"/>
      <c r="C41" s="312"/>
      <c r="D41" s="312"/>
      <c r="E41" s="312"/>
      <c r="F41" s="312"/>
      <c r="G41" s="312"/>
      <c r="H41" s="312"/>
    </row>
    <row r="42" spans="1:9" s="250" customFormat="1" ht="11.25" x14ac:dyDescent="0.2">
      <c r="A42" s="311" t="s">
        <v>205</v>
      </c>
      <c r="B42" s="312"/>
      <c r="C42" s="312"/>
      <c r="D42" s="312"/>
      <c r="E42" s="312"/>
      <c r="F42" s="312"/>
      <c r="G42" s="312"/>
      <c r="H42" s="312"/>
    </row>
    <row r="43" spans="1:9" s="250" customFormat="1" ht="11.25" x14ac:dyDescent="0.2">
      <c r="A43" s="311" t="s">
        <v>206</v>
      </c>
      <c r="B43" s="312"/>
      <c r="C43" s="312"/>
      <c r="D43" s="312"/>
      <c r="E43" s="312"/>
      <c r="F43" s="312"/>
      <c r="G43" s="386"/>
      <c r="H43" s="312"/>
    </row>
    <row r="44" spans="1:9" s="250" customFormat="1" ht="11.25" x14ac:dyDescent="0.2">
      <c r="A44" s="312" t="s">
        <v>207</v>
      </c>
      <c r="B44" s="312"/>
      <c r="C44" s="312"/>
      <c r="D44" s="312"/>
      <c r="E44" s="312"/>
      <c r="F44" s="312"/>
      <c r="G44" s="386"/>
      <c r="H44" s="312"/>
    </row>
    <row r="45" spans="1:9" s="250" customFormat="1" ht="11.25" x14ac:dyDescent="0.2">
      <c r="A45" s="312" t="s">
        <v>208</v>
      </c>
      <c r="B45" s="312"/>
      <c r="C45" s="312"/>
      <c r="D45" s="312"/>
      <c r="E45" s="312"/>
      <c r="F45" s="312"/>
      <c r="G45" s="386"/>
      <c r="H45" s="312"/>
    </row>
    <row r="46" spans="1:9" s="250" customFormat="1" ht="11.25" x14ac:dyDescent="0.2">
      <c r="A46" s="313" t="s">
        <v>209</v>
      </c>
      <c r="B46" s="312"/>
      <c r="C46" s="312"/>
      <c r="D46" s="312"/>
      <c r="E46" s="312"/>
      <c r="F46" s="312"/>
      <c r="G46" s="386"/>
      <c r="H46" s="312"/>
    </row>
    <row r="47" spans="1:9" s="250" customFormat="1" ht="11.25" x14ac:dyDescent="0.2">
      <c r="A47" s="313" t="s">
        <v>210</v>
      </c>
      <c r="B47" s="312"/>
      <c r="C47" s="312"/>
      <c r="D47" s="312"/>
      <c r="E47" s="312"/>
      <c r="F47" s="312"/>
      <c r="G47" s="386"/>
      <c r="H47" s="312"/>
    </row>
    <row r="48" spans="1:9" s="250" customFormat="1" ht="11.25" x14ac:dyDescent="0.2">
      <c r="A48" s="313" t="s">
        <v>211</v>
      </c>
      <c r="B48" s="312"/>
      <c r="C48" s="312"/>
      <c r="D48" s="312"/>
      <c r="E48" s="312"/>
      <c r="F48" s="312"/>
      <c r="G48" s="386"/>
      <c r="H48" s="312"/>
    </row>
    <row r="49" spans="1:8" s="250" customFormat="1" ht="11.25" x14ac:dyDescent="0.2">
      <c r="A49" s="313" t="s">
        <v>212</v>
      </c>
      <c r="B49" s="312"/>
      <c r="C49" s="312"/>
      <c r="D49" s="312"/>
      <c r="E49" s="312"/>
      <c r="F49" s="312"/>
      <c r="G49" s="386"/>
      <c r="H49" s="312"/>
    </row>
    <row r="50" spans="1:8" s="250" customFormat="1" ht="11.25" x14ac:dyDescent="0.2">
      <c r="A50" s="312" t="s">
        <v>213</v>
      </c>
      <c r="B50" s="312"/>
      <c r="C50" s="312"/>
      <c r="D50" s="312"/>
      <c r="E50" s="312"/>
      <c r="F50" s="312"/>
      <c r="G50" s="386"/>
      <c r="H50" s="312"/>
    </row>
    <row r="51" spans="1:8" s="250" customFormat="1" ht="11.25" x14ac:dyDescent="0.2">
      <c r="A51" s="745" t="s">
        <v>214</v>
      </c>
      <c r="B51" s="745"/>
      <c r="C51" s="745"/>
      <c r="D51" s="745"/>
      <c r="E51" s="745"/>
      <c r="F51" s="745"/>
      <c r="G51" s="745"/>
      <c r="H51" s="745"/>
    </row>
    <row r="52" spans="1:8" s="250" customFormat="1" ht="11.25" x14ac:dyDescent="0.2">
      <c r="A52" s="387" t="s">
        <v>215</v>
      </c>
      <c r="B52" s="312"/>
      <c r="C52" s="312"/>
      <c r="D52" s="312"/>
      <c r="E52" s="312"/>
      <c r="F52" s="312"/>
      <c r="G52" s="386"/>
      <c r="H52" s="312"/>
    </row>
    <row r="53" spans="1:8" s="250" customFormat="1" ht="11.25" x14ac:dyDescent="0.2">
      <c r="A53" s="686"/>
    </row>
    <row r="54" spans="1:8" s="250" customFormat="1" ht="11.25" x14ac:dyDescent="0.2"/>
    <row r="55" spans="1:8" s="250" customFormat="1" ht="11.25" x14ac:dyDescent="0.2"/>
    <row r="56" spans="1:8" s="250" customFormat="1" ht="11.25" x14ac:dyDescent="0.2"/>
    <row r="57" spans="1:8" s="250" customFormat="1" ht="11.25" x14ac:dyDescent="0.2"/>
    <row r="58" spans="1:8" s="250" customFormat="1" ht="11.25" x14ac:dyDescent="0.2"/>
    <row r="59" spans="1:8" s="250" customFormat="1" ht="11.25" x14ac:dyDescent="0.2"/>
    <row r="60" spans="1:8" s="250" customFormat="1" ht="11.25" x14ac:dyDescent="0.2"/>
    <row r="61" spans="1:8" s="250" customFormat="1" ht="11.25" x14ac:dyDescent="0.2"/>
    <row r="62" spans="1:8" s="250" customFormat="1" ht="11.25" x14ac:dyDescent="0.2"/>
    <row r="63" spans="1:8" s="250" customFormat="1" ht="11.25" x14ac:dyDescent="0.2"/>
    <row r="64" spans="1:8" s="250" customFormat="1" ht="11.25" x14ac:dyDescent="0.2"/>
    <row r="65" s="250" customFormat="1" ht="11.25" x14ac:dyDescent="0.2"/>
    <row r="66" s="250" customFormat="1" ht="11.25" x14ac:dyDescent="0.2"/>
    <row r="67" s="250" customFormat="1" ht="11.25" x14ac:dyDescent="0.2"/>
    <row r="68" s="250" customFormat="1" ht="11.25" x14ac:dyDescent="0.2"/>
    <row r="69" s="250" customFormat="1" ht="11.25" x14ac:dyDescent="0.2"/>
    <row r="70" s="250" customFormat="1" ht="11.25" x14ac:dyDescent="0.2"/>
    <row r="71" s="250" customFormat="1" ht="11.25" x14ac:dyDescent="0.2"/>
    <row r="72" s="250" customFormat="1" ht="11.25" x14ac:dyDescent="0.2"/>
    <row r="73" s="250" customFormat="1" ht="11.25" x14ac:dyDescent="0.2"/>
    <row r="74" s="250" customFormat="1" ht="11.25" x14ac:dyDescent="0.2"/>
    <row r="75" s="250" customFormat="1" ht="11.25" x14ac:dyDescent="0.2"/>
    <row r="76" s="250" customFormat="1" ht="11.25" x14ac:dyDescent="0.2"/>
    <row r="77" s="250" customFormat="1" ht="11.25" x14ac:dyDescent="0.2"/>
    <row r="78" s="250" customFormat="1" ht="11.25" x14ac:dyDescent="0.2"/>
    <row r="79" s="250" customFormat="1" ht="11.25" x14ac:dyDescent="0.2"/>
    <row r="80" s="250" customFormat="1" ht="11.25" x14ac:dyDescent="0.2"/>
    <row r="81" s="250" customFormat="1" ht="11.25" x14ac:dyDescent="0.2"/>
    <row r="82" s="250" customFormat="1" ht="11.25" x14ac:dyDescent="0.2"/>
    <row r="83" s="250" customFormat="1" ht="11.25" x14ac:dyDescent="0.2"/>
    <row r="84" s="250" customFormat="1" ht="11.25" x14ac:dyDescent="0.2"/>
    <row r="85" s="250" customFormat="1" ht="11.25" x14ac:dyDescent="0.2"/>
    <row r="86" s="250" customFormat="1" ht="11.25" x14ac:dyDescent="0.2"/>
    <row r="87" s="250" customFormat="1" ht="11.25" x14ac:dyDescent="0.2"/>
    <row r="88" s="250" customFormat="1" ht="11.25" x14ac:dyDescent="0.2"/>
    <row r="89" s="250" customFormat="1" ht="11.25" x14ac:dyDescent="0.2"/>
    <row r="90" s="250" customFormat="1" ht="11.25" x14ac:dyDescent="0.2"/>
    <row r="91" s="250" customFormat="1" ht="11.25" x14ac:dyDescent="0.2"/>
    <row r="92" s="250" customFormat="1" ht="11.25" x14ac:dyDescent="0.2"/>
    <row r="93" s="250" customFormat="1" ht="11.25" x14ac:dyDescent="0.2"/>
    <row r="94" s="250" customFormat="1" ht="11.25" x14ac:dyDescent="0.2"/>
    <row r="95" s="250" customFormat="1" ht="11.25" x14ac:dyDescent="0.2"/>
    <row r="96" s="250" customFormat="1" ht="11.25" x14ac:dyDescent="0.2"/>
    <row r="97" s="250" customFormat="1" ht="11.25" x14ac:dyDescent="0.2"/>
    <row r="98" s="250" customFormat="1" ht="11.25" x14ac:dyDescent="0.2"/>
    <row r="99" s="250" customFormat="1" ht="11.25" x14ac:dyDescent="0.2"/>
    <row r="100" s="250" customFormat="1" ht="11.25" x14ac:dyDescent="0.2"/>
    <row r="101" s="250" customFormat="1" ht="11.25" x14ac:dyDescent="0.2"/>
    <row r="102" s="250" customFormat="1" ht="11.25" x14ac:dyDescent="0.2"/>
    <row r="103" s="250" customFormat="1" ht="11.25" x14ac:dyDescent="0.2"/>
    <row r="104" s="250" customFormat="1" ht="11.25" x14ac:dyDescent="0.2"/>
    <row r="105" s="250" customFormat="1" ht="11.25" x14ac:dyDescent="0.2"/>
    <row r="106" s="250" customFormat="1" ht="11.25" x14ac:dyDescent="0.2"/>
    <row r="107" s="250" customFormat="1" ht="11.25" x14ac:dyDescent="0.2"/>
    <row r="108" s="250" customFormat="1" ht="11.25" x14ac:dyDescent="0.2"/>
    <row r="109" s="250" customFormat="1" ht="11.25" x14ac:dyDescent="0.2"/>
    <row r="110" s="250" customFormat="1" ht="11.25" x14ac:dyDescent="0.2"/>
    <row r="111" s="250" customFormat="1" ht="11.25" x14ac:dyDescent="0.2"/>
    <row r="112" s="250" customFormat="1" ht="11.25" x14ac:dyDescent="0.2"/>
    <row r="113" s="250" customFormat="1" ht="11.25" x14ac:dyDescent="0.2"/>
    <row r="114" s="250" customFormat="1" ht="11.25" x14ac:dyDescent="0.2"/>
    <row r="115" s="250" customFormat="1" ht="11.25" x14ac:dyDescent="0.2"/>
    <row r="116" s="250" customFormat="1" ht="11.25" x14ac:dyDescent="0.2"/>
    <row r="117" s="250" customFormat="1" ht="11.25" x14ac:dyDescent="0.2"/>
    <row r="118" s="250" customFormat="1" ht="11.25" x14ac:dyDescent="0.2"/>
    <row r="119" s="250" customFormat="1" ht="11.25" x14ac:dyDescent="0.2"/>
    <row r="120" s="250" customFormat="1" ht="11.25" x14ac:dyDescent="0.2"/>
    <row r="121" s="250" customFormat="1" ht="11.25" x14ac:dyDescent="0.2"/>
    <row r="122" s="250" customFormat="1" ht="11.25" x14ac:dyDescent="0.2"/>
    <row r="123" s="250" customFormat="1" ht="11.25" x14ac:dyDescent="0.2"/>
    <row r="124" s="250" customFormat="1" ht="11.25" x14ac:dyDescent="0.2"/>
    <row r="125" s="250" customFormat="1" ht="11.25" x14ac:dyDescent="0.2"/>
    <row r="126" s="250" customFormat="1" ht="11.25" x14ac:dyDescent="0.2"/>
    <row r="127" s="250" customFormat="1" ht="11.25" x14ac:dyDescent="0.2"/>
    <row r="128" s="250" customFormat="1" ht="11.25" x14ac:dyDescent="0.2"/>
    <row r="129" s="250" customFormat="1" ht="11.25" x14ac:dyDescent="0.2"/>
    <row r="130" s="250" customFormat="1" ht="11.25" x14ac:dyDescent="0.2"/>
    <row r="131" s="250" customFormat="1" ht="11.25" x14ac:dyDescent="0.2"/>
    <row r="132" s="250" customFormat="1" ht="11.25" x14ac:dyDescent="0.2"/>
    <row r="133" s="250" customFormat="1" ht="11.25" x14ac:dyDescent="0.2"/>
    <row r="134" s="250" customFormat="1" ht="11.25" x14ac:dyDescent="0.2"/>
    <row r="135" s="250" customFormat="1" ht="11.25" x14ac:dyDescent="0.2"/>
    <row r="136" s="250" customFormat="1" ht="11.25" x14ac:dyDescent="0.2"/>
    <row r="137" s="250" customFormat="1" ht="11.25" x14ac:dyDescent="0.2"/>
    <row r="138" s="250" customFormat="1" ht="11.25" x14ac:dyDescent="0.2"/>
    <row r="139" s="250" customFormat="1" ht="11.25" x14ac:dyDescent="0.2"/>
    <row r="140" s="250" customFormat="1" ht="11.25" x14ac:dyDescent="0.2"/>
    <row r="141" s="250" customFormat="1" ht="11.25" x14ac:dyDescent="0.2"/>
    <row r="142" s="250" customFormat="1" ht="11.25" x14ac:dyDescent="0.2"/>
    <row r="143" s="250" customFormat="1" ht="11.25" x14ac:dyDescent="0.2"/>
    <row r="144" s="250" customFormat="1" ht="11.25" x14ac:dyDescent="0.2"/>
    <row r="145" s="250" customFormat="1" ht="11.25" x14ac:dyDescent="0.2"/>
    <row r="146" s="250" customFormat="1" ht="11.25" x14ac:dyDescent="0.2"/>
    <row r="147" s="250" customFormat="1" ht="11.25" x14ac:dyDescent="0.2"/>
    <row r="148" s="250" customFormat="1" ht="11.25" x14ac:dyDescent="0.2"/>
    <row r="149" s="250" customFormat="1" ht="11.25" x14ac:dyDescent="0.2"/>
    <row r="150" s="250" customFormat="1" ht="11.25" x14ac:dyDescent="0.2"/>
    <row r="151" s="250" customFormat="1" ht="11.25" x14ac:dyDescent="0.2"/>
    <row r="152" s="250" customFormat="1" ht="11.25" x14ac:dyDescent="0.2"/>
    <row r="153" s="250" customFormat="1" ht="11.25" x14ac:dyDescent="0.2"/>
    <row r="154" s="250" customFormat="1" ht="11.25" x14ac:dyDescent="0.2"/>
    <row r="155" s="250" customFormat="1" ht="11.25" x14ac:dyDescent="0.2"/>
    <row r="156" s="250" customFormat="1" ht="11.25" x14ac:dyDescent="0.2"/>
    <row r="157" s="250" customFormat="1" ht="11.25" x14ac:dyDescent="0.2"/>
    <row r="158" s="250" customFormat="1" ht="11.25" x14ac:dyDescent="0.2"/>
    <row r="159" s="250" customFormat="1" ht="11.25" x14ac:dyDescent="0.2"/>
    <row r="160" s="250" customFormat="1" ht="11.25" x14ac:dyDescent="0.2"/>
    <row r="161" s="250" customFormat="1" ht="11.25" x14ac:dyDescent="0.2"/>
    <row r="162" s="250" customFormat="1" ht="11.25" x14ac:dyDescent="0.2"/>
    <row r="163" s="250" customFormat="1" ht="11.25" x14ac:dyDescent="0.2"/>
    <row r="164" s="250" customFormat="1" ht="11.25" x14ac:dyDescent="0.2"/>
    <row r="165" s="250" customFormat="1" ht="11.25" x14ac:dyDescent="0.2"/>
    <row r="166" s="250" customFormat="1" ht="11.25" x14ac:dyDescent="0.2"/>
    <row r="167" s="250" customFormat="1" ht="11.25" x14ac:dyDescent="0.2"/>
    <row r="168" s="250" customFormat="1" ht="11.25" x14ac:dyDescent="0.2"/>
    <row r="169" s="250" customFormat="1" ht="11.25" x14ac:dyDescent="0.2"/>
    <row r="170" s="250" customFormat="1" ht="11.25" x14ac:dyDescent="0.2"/>
    <row r="171" s="250" customFormat="1" ht="11.25" x14ac:dyDescent="0.2"/>
    <row r="172" s="250" customFormat="1" ht="11.25" x14ac:dyDescent="0.2"/>
    <row r="173" s="250" customFormat="1" ht="11.25" x14ac:dyDescent="0.2"/>
    <row r="174" s="250" customFormat="1" ht="11.25" x14ac:dyDescent="0.2"/>
    <row r="175" s="250" customFormat="1" ht="11.25" x14ac:dyDescent="0.2"/>
    <row r="176" s="250" customFormat="1" ht="11.25" x14ac:dyDescent="0.2"/>
    <row r="177" s="250" customFormat="1" ht="11.25" x14ac:dyDescent="0.2"/>
    <row r="178" s="250" customFormat="1" ht="11.25" x14ac:dyDescent="0.2"/>
    <row r="179" s="250" customFormat="1" ht="11.25" x14ac:dyDescent="0.2"/>
    <row r="180" s="250" customFormat="1" ht="11.25" x14ac:dyDescent="0.2"/>
    <row r="181" s="250" customFormat="1" ht="11.25" x14ac:dyDescent="0.2"/>
    <row r="182" s="250" customFormat="1" ht="11.25" x14ac:dyDescent="0.2"/>
    <row r="183" s="250" customFormat="1" ht="11.25" x14ac:dyDescent="0.2"/>
    <row r="184" s="250" customFormat="1" ht="11.25" x14ac:dyDescent="0.2"/>
    <row r="185" s="250" customFormat="1" ht="11.25" x14ac:dyDescent="0.2"/>
    <row r="186" s="250" customFormat="1" ht="11.25" x14ac:dyDescent="0.2"/>
    <row r="187" s="250" customFormat="1" ht="11.25" x14ac:dyDescent="0.2"/>
    <row r="188" s="250" customFormat="1" ht="11.25" x14ac:dyDescent="0.2"/>
    <row r="189" s="250" customFormat="1" ht="11.25" x14ac:dyDescent="0.2"/>
    <row r="190" s="250" customFormat="1" ht="11.25" x14ac:dyDescent="0.2"/>
    <row r="191" s="250" customFormat="1" ht="11.25" x14ac:dyDescent="0.2"/>
    <row r="192" s="250" customFormat="1" ht="11.25" x14ac:dyDescent="0.2"/>
    <row r="193" s="250" customFormat="1" ht="11.25" x14ac:dyDescent="0.2"/>
    <row r="194" s="250" customFormat="1" ht="11.25" x14ac:dyDescent="0.2"/>
    <row r="195" s="250" customFormat="1" ht="11.25" x14ac:dyDescent="0.2"/>
    <row r="196" s="250" customFormat="1" ht="11.25" x14ac:dyDescent="0.2"/>
    <row r="197" s="250" customFormat="1" ht="11.25" x14ac:dyDescent="0.2"/>
    <row r="198" s="250" customFormat="1" ht="11.25" x14ac:dyDescent="0.2"/>
    <row r="199" s="250" customFormat="1" ht="11.25" x14ac:dyDescent="0.2"/>
    <row r="200" s="250" customFormat="1" ht="11.25" x14ac:dyDescent="0.2"/>
    <row r="201" s="250" customFormat="1" ht="11.25" x14ac:dyDescent="0.2"/>
    <row r="202" s="250" customFormat="1" ht="11.25" x14ac:dyDescent="0.2"/>
    <row r="203" s="250" customFormat="1" ht="11.25" x14ac:dyDescent="0.2"/>
    <row r="204" s="250" customFormat="1" ht="11.25" x14ac:dyDescent="0.2"/>
    <row r="205" s="250" customFormat="1" ht="11.25" x14ac:dyDescent="0.2"/>
    <row r="206" s="250" customFormat="1" ht="11.25" x14ac:dyDescent="0.2"/>
    <row r="207" s="250" customFormat="1" ht="11.25" x14ac:dyDescent="0.2"/>
    <row r="208" s="250" customFormat="1" ht="11.25" x14ac:dyDescent="0.2"/>
    <row r="209" s="250" customFormat="1" ht="11.25" x14ac:dyDescent="0.2"/>
    <row r="210" s="250" customFormat="1" ht="11.25" x14ac:dyDescent="0.2"/>
    <row r="211" s="250" customFormat="1" ht="11.25" x14ac:dyDescent="0.2"/>
    <row r="212" s="250" customFormat="1" ht="11.25" x14ac:dyDescent="0.2"/>
    <row r="213" s="250" customFormat="1" ht="11.25" x14ac:dyDescent="0.2"/>
    <row r="214" s="250" customFormat="1" ht="11.25" x14ac:dyDescent="0.2"/>
    <row r="215" s="250" customFormat="1" ht="11.25" x14ac:dyDescent="0.2"/>
    <row r="216" s="250" customFormat="1" ht="11.25" x14ac:dyDescent="0.2"/>
    <row r="217" s="250" customFormat="1" ht="11.25" x14ac:dyDescent="0.2"/>
    <row r="218" s="250" customFormat="1" ht="11.25" x14ac:dyDescent="0.2"/>
    <row r="219" s="250" customFormat="1" ht="11.25" x14ac:dyDescent="0.2"/>
    <row r="220" s="250" customFormat="1" ht="11.25" x14ac:dyDescent="0.2"/>
    <row r="221" s="250" customFormat="1" ht="11.25" x14ac:dyDescent="0.2"/>
    <row r="222" s="250" customFormat="1" ht="11.25" x14ac:dyDescent="0.2"/>
    <row r="223" s="250" customFormat="1" ht="11.25" x14ac:dyDescent="0.2"/>
    <row r="224" s="250" customFormat="1" ht="11.25" x14ac:dyDescent="0.2"/>
    <row r="225" s="250" customFormat="1" ht="11.25" x14ac:dyDescent="0.2"/>
    <row r="226" s="250" customFormat="1" ht="11.25" x14ac:dyDescent="0.2"/>
    <row r="227" s="250" customFormat="1" ht="11.25" x14ac:dyDescent="0.2"/>
    <row r="228" s="250" customFormat="1" ht="11.25" x14ac:dyDescent="0.2"/>
    <row r="229" s="250" customFormat="1" ht="11.25" x14ac:dyDescent="0.2"/>
    <row r="230" s="250" customFormat="1" ht="11.25" x14ac:dyDescent="0.2"/>
    <row r="231" s="250" customFormat="1" ht="11.25" x14ac:dyDescent="0.2"/>
    <row r="232" s="250" customFormat="1" ht="11.25" x14ac:dyDescent="0.2"/>
    <row r="233" s="250" customFormat="1" ht="11.25" x14ac:dyDescent="0.2"/>
    <row r="234" s="250" customFormat="1" ht="11.25" x14ac:dyDescent="0.2"/>
    <row r="235" s="250" customFormat="1" ht="11.25" x14ac:dyDescent="0.2"/>
    <row r="236" s="250" customFormat="1" ht="11.25" x14ac:dyDescent="0.2"/>
    <row r="237" s="250" customFormat="1" ht="11.25" x14ac:dyDescent="0.2"/>
    <row r="238" s="250" customFormat="1" ht="11.25" x14ac:dyDescent="0.2"/>
    <row r="239" s="250" customFormat="1" ht="11.25" x14ac:dyDescent="0.2"/>
    <row r="240" s="250" customFormat="1" ht="11.25" x14ac:dyDescent="0.2"/>
    <row r="241" s="250" customFormat="1" ht="11.25" x14ac:dyDescent="0.2"/>
    <row r="242" s="250" customFormat="1" ht="11.25" x14ac:dyDescent="0.2"/>
    <row r="243" s="250" customFormat="1" ht="11.25" x14ac:dyDescent="0.2"/>
    <row r="244" s="250" customFormat="1" ht="11.25" x14ac:dyDescent="0.2"/>
    <row r="245" s="250" customFormat="1" ht="11.25" x14ac:dyDescent="0.2"/>
    <row r="246" s="250" customFormat="1" ht="11.25" x14ac:dyDescent="0.2"/>
    <row r="247" s="250" customFormat="1" ht="11.25" x14ac:dyDescent="0.2"/>
    <row r="248" s="250" customFormat="1" ht="11.25" x14ac:dyDescent="0.2"/>
    <row r="249" s="250" customFormat="1" ht="11.25" x14ac:dyDescent="0.2"/>
    <row r="250" s="250" customFormat="1" ht="11.25" x14ac:dyDescent="0.2"/>
    <row r="251" s="250" customFormat="1" ht="11.25" x14ac:dyDescent="0.2"/>
    <row r="252" s="250" customFormat="1" ht="11.25" x14ac:dyDescent="0.2"/>
    <row r="253" s="250" customFormat="1" ht="11.25" x14ac:dyDescent="0.2"/>
    <row r="254" s="250" customFormat="1" ht="11.25" x14ac:dyDescent="0.2"/>
    <row r="255" s="250" customFormat="1" ht="11.25" x14ac:dyDescent="0.2"/>
    <row r="256" s="250" customFormat="1" ht="11.25" x14ac:dyDescent="0.2"/>
    <row r="257" s="250" customFormat="1" ht="11.25" x14ac:dyDescent="0.2"/>
    <row r="258" s="250" customFormat="1" ht="11.25" x14ac:dyDescent="0.2"/>
    <row r="259" s="250" customFormat="1" ht="11.25" x14ac:dyDescent="0.2"/>
    <row r="260" s="250" customFormat="1" ht="11.25" x14ac:dyDescent="0.2"/>
    <row r="261" s="250" customFormat="1" ht="11.25" x14ac:dyDescent="0.2"/>
    <row r="262" s="250" customFormat="1" ht="11.25" x14ac:dyDescent="0.2"/>
    <row r="263" s="250" customFormat="1" ht="11.25" x14ac:dyDescent="0.2"/>
    <row r="264" s="250" customFormat="1" ht="11.25" x14ac:dyDescent="0.2"/>
    <row r="265" s="250" customFormat="1" ht="11.25" x14ac:dyDescent="0.2"/>
    <row r="266" s="250" customFormat="1" ht="11.25" x14ac:dyDescent="0.2"/>
    <row r="267" s="250" customFormat="1" ht="11.25" x14ac:dyDescent="0.2"/>
    <row r="268" s="250" customFormat="1" ht="11.25" x14ac:dyDescent="0.2"/>
    <row r="269" s="250" customFormat="1" ht="11.25" x14ac:dyDescent="0.2"/>
    <row r="270" s="250" customFormat="1" ht="11.25" x14ac:dyDescent="0.2"/>
    <row r="271" s="250" customFormat="1" ht="11.25" x14ac:dyDescent="0.2"/>
    <row r="272" s="250" customFormat="1" ht="11.25" x14ac:dyDescent="0.2"/>
    <row r="273" s="250" customFormat="1" ht="11.25" x14ac:dyDescent="0.2"/>
    <row r="274" s="250" customFormat="1" ht="11.25" x14ac:dyDescent="0.2"/>
    <row r="275" s="250" customFormat="1" ht="11.25" x14ac:dyDescent="0.2"/>
    <row r="276" s="250" customFormat="1" ht="11.25" x14ac:dyDescent="0.2"/>
    <row r="277" s="250" customFormat="1" ht="11.25" x14ac:dyDescent="0.2"/>
    <row r="278" s="250" customFormat="1" ht="11.25" x14ac:dyDescent="0.2"/>
    <row r="279" s="250" customFormat="1" ht="11.25" x14ac:dyDescent="0.2"/>
    <row r="280" s="250" customFormat="1" ht="11.25" x14ac:dyDescent="0.2"/>
    <row r="281" s="250" customFormat="1" ht="11.25" x14ac:dyDescent="0.2"/>
    <row r="282" s="250" customFormat="1" ht="11.25" x14ac:dyDescent="0.2"/>
    <row r="283" s="250" customFormat="1" ht="11.25" x14ac:dyDescent="0.2"/>
    <row r="284" s="250" customFormat="1" ht="11.25" x14ac:dyDescent="0.2"/>
    <row r="285" s="250" customFormat="1" ht="11.25" x14ac:dyDescent="0.2"/>
    <row r="286" s="250" customFormat="1" ht="11.25" x14ac:dyDescent="0.2"/>
    <row r="287" s="250" customFormat="1" ht="11.25" x14ac:dyDescent="0.2"/>
    <row r="288" s="250" customFormat="1" ht="11.25" x14ac:dyDescent="0.2"/>
    <row r="289" s="250" customFormat="1" ht="11.25" x14ac:dyDescent="0.2"/>
    <row r="290" s="250" customFormat="1" ht="11.25" x14ac:dyDescent="0.2"/>
    <row r="291" s="250" customFormat="1" ht="11.25" x14ac:dyDescent="0.2"/>
    <row r="292" s="250" customFormat="1" ht="11.25" x14ac:dyDescent="0.2"/>
    <row r="293" s="250" customFormat="1" ht="11.25" x14ac:dyDescent="0.2"/>
    <row r="294" s="250" customFormat="1" ht="11.25" x14ac:dyDescent="0.2"/>
    <row r="295" s="250" customFormat="1" ht="11.25" x14ac:dyDescent="0.2"/>
    <row r="296" s="250" customFormat="1" ht="11.25" x14ac:dyDescent="0.2"/>
    <row r="297" s="250" customFormat="1" ht="11.25" x14ac:dyDescent="0.2"/>
    <row r="298" s="250" customFormat="1" ht="11.25" x14ac:dyDescent="0.2"/>
    <row r="299" s="250" customFormat="1" ht="11.25" x14ac:dyDescent="0.2"/>
    <row r="300" s="250" customFormat="1" ht="11.25" x14ac:dyDescent="0.2"/>
    <row r="301" s="250" customFormat="1" ht="11.25" x14ac:dyDescent="0.2"/>
    <row r="302" s="250" customFormat="1" ht="11.25" x14ac:dyDescent="0.2"/>
    <row r="303" s="250" customFormat="1" ht="11.25" x14ac:dyDescent="0.2"/>
    <row r="304" s="250" customFormat="1" ht="11.25" x14ac:dyDescent="0.2"/>
    <row r="305" s="250" customFormat="1" ht="11.25" x14ac:dyDescent="0.2"/>
    <row r="306" s="250" customFormat="1" ht="11.25" x14ac:dyDescent="0.2"/>
    <row r="307" s="250" customFormat="1" ht="11.25" x14ac:dyDescent="0.2"/>
    <row r="308" s="250" customFormat="1" ht="11.25" x14ac:dyDescent="0.2"/>
    <row r="309" s="250" customFormat="1" ht="11.25" x14ac:dyDescent="0.2"/>
    <row r="310" s="250" customFormat="1" ht="11.25" x14ac:dyDescent="0.2"/>
    <row r="311" s="250" customFormat="1" ht="11.25" x14ac:dyDescent="0.2"/>
    <row r="312" s="250" customFormat="1" ht="11.25" x14ac:dyDescent="0.2"/>
    <row r="313" s="250" customFormat="1" ht="11.25" x14ac:dyDescent="0.2"/>
    <row r="314" s="250" customFormat="1" ht="11.25" x14ac:dyDescent="0.2"/>
    <row r="315" s="250" customFormat="1" ht="11.25" x14ac:dyDescent="0.2"/>
    <row r="316" s="250" customFormat="1" ht="11.25" x14ac:dyDescent="0.2"/>
    <row r="317" s="250" customFormat="1" ht="11.25" x14ac:dyDescent="0.2"/>
    <row r="318" s="250" customFormat="1" ht="11.25" x14ac:dyDescent="0.2"/>
    <row r="319" s="250" customFormat="1" ht="11.25" x14ac:dyDescent="0.2"/>
    <row r="320" s="250" customFormat="1" ht="11.25" x14ac:dyDescent="0.2"/>
    <row r="321" s="250" customFormat="1" ht="11.25" x14ac:dyDescent="0.2"/>
    <row r="322" s="250" customFormat="1" ht="11.25" x14ac:dyDescent="0.2"/>
    <row r="323" s="250" customFormat="1" ht="11.25" x14ac:dyDescent="0.2"/>
    <row r="324" s="250" customFormat="1" ht="11.25" x14ac:dyDescent="0.2"/>
    <row r="325" s="250" customFormat="1" ht="11.25" x14ac:dyDescent="0.2"/>
    <row r="326" s="250" customFormat="1" ht="11.25" x14ac:dyDescent="0.2"/>
    <row r="327" s="250" customFormat="1" ht="11.25" x14ac:dyDescent="0.2"/>
    <row r="328" s="250" customFormat="1" ht="11.25" x14ac:dyDescent="0.2"/>
    <row r="329" s="250" customFormat="1" ht="11.25" x14ac:dyDescent="0.2"/>
    <row r="330" s="250" customFormat="1" ht="11.25" x14ac:dyDescent="0.2"/>
    <row r="331" s="250" customFormat="1" ht="11.25" x14ac:dyDescent="0.2"/>
    <row r="332" s="250" customFormat="1" ht="11.25" x14ac:dyDescent="0.2"/>
    <row r="333" s="250" customFormat="1" ht="11.25" x14ac:dyDescent="0.2"/>
    <row r="334" s="250" customFormat="1" ht="11.25" x14ac:dyDescent="0.2"/>
    <row r="335" s="250" customFormat="1" ht="11.25" x14ac:dyDescent="0.2"/>
    <row r="336" s="250" customFormat="1" ht="11.25" x14ac:dyDescent="0.2"/>
    <row r="337" s="250" customFormat="1" ht="11.25" x14ac:dyDescent="0.2"/>
    <row r="338" s="250" customFormat="1" ht="11.25" x14ac:dyDescent="0.2"/>
    <row r="339" s="250" customFormat="1" ht="11.25" x14ac:dyDescent="0.2"/>
    <row r="340" s="250" customFormat="1" ht="11.25" x14ac:dyDescent="0.2"/>
    <row r="341" s="250" customFormat="1" ht="11.25" x14ac:dyDescent="0.2"/>
    <row r="342" s="250" customFormat="1" ht="11.25" x14ac:dyDescent="0.2"/>
    <row r="343" s="250" customFormat="1" ht="11.25" x14ac:dyDescent="0.2"/>
    <row r="344" s="250" customFormat="1" ht="11.25" x14ac:dyDescent="0.2"/>
    <row r="345" s="250" customFormat="1" ht="11.25" x14ac:dyDescent="0.2"/>
    <row r="346" s="250" customFormat="1" ht="11.25" x14ac:dyDescent="0.2"/>
    <row r="347" s="250" customFormat="1" ht="11.25" x14ac:dyDescent="0.2"/>
    <row r="348" s="250" customFormat="1" ht="11.25" x14ac:dyDescent="0.2"/>
    <row r="349" s="250" customFormat="1" ht="11.25" x14ac:dyDescent="0.2"/>
    <row r="350" s="250" customFormat="1" ht="11.25" x14ac:dyDescent="0.2"/>
    <row r="351" s="250" customFormat="1" ht="11.25" x14ac:dyDescent="0.2"/>
    <row r="352" s="250" customFormat="1" ht="11.25" x14ac:dyDescent="0.2"/>
    <row r="353" s="250" customFormat="1" ht="11.25" x14ac:dyDescent="0.2"/>
    <row r="354" s="250" customFormat="1" ht="11.25" x14ac:dyDescent="0.2"/>
    <row r="355" s="250" customFormat="1" ht="11.25" x14ac:dyDescent="0.2"/>
    <row r="356" s="250" customFormat="1" ht="11.25" x14ac:dyDescent="0.2"/>
    <row r="357" s="250" customFormat="1" ht="11.25" x14ac:dyDescent="0.2"/>
    <row r="358" s="250" customFormat="1" ht="11.25" x14ac:dyDescent="0.2"/>
    <row r="359" s="250" customFormat="1" ht="11.25" x14ac:dyDescent="0.2"/>
    <row r="360" s="250" customFormat="1" ht="11.25" x14ac:dyDescent="0.2"/>
    <row r="361" s="250" customFormat="1" ht="11.25" x14ac:dyDescent="0.2"/>
    <row r="362" s="250" customFormat="1" ht="11.25" x14ac:dyDescent="0.2"/>
    <row r="363" s="250" customFormat="1" ht="11.25" x14ac:dyDescent="0.2"/>
    <row r="364" s="250" customFormat="1" ht="11.25" x14ac:dyDescent="0.2"/>
    <row r="365" s="250" customFormat="1" ht="11.25" x14ac:dyDescent="0.2"/>
    <row r="366" s="250" customFormat="1" ht="11.25" x14ac:dyDescent="0.2"/>
    <row r="367" s="250" customFormat="1" ht="11.25" x14ac:dyDescent="0.2"/>
    <row r="368" s="250" customFormat="1" ht="11.25" x14ac:dyDescent="0.2"/>
    <row r="369" s="250" customFormat="1" ht="11.25" x14ac:dyDescent="0.2"/>
    <row r="370" s="250" customFormat="1" ht="11.25" x14ac:dyDescent="0.2"/>
    <row r="371" s="250" customFormat="1" ht="11.25" x14ac:dyDescent="0.2"/>
    <row r="372" s="250" customFormat="1" ht="11.25" x14ac:dyDescent="0.2"/>
    <row r="373" s="250" customFormat="1" ht="11.25" x14ac:dyDescent="0.2"/>
    <row r="374" s="250" customFormat="1" ht="11.25" x14ac:dyDescent="0.2"/>
    <row r="375" s="250" customFormat="1" ht="11.25" x14ac:dyDescent="0.2"/>
    <row r="376" s="250" customFormat="1" ht="11.25" x14ac:dyDescent="0.2"/>
    <row r="377" s="250" customFormat="1" ht="11.25" x14ac:dyDescent="0.2"/>
    <row r="378" s="250" customFormat="1" ht="11.25" x14ac:dyDescent="0.2"/>
    <row r="379" s="250" customFormat="1" ht="11.25" x14ac:dyDescent="0.2"/>
    <row r="380" s="250" customFormat="1" ht="11.25" x14ac:dyDescent="0.2"/>
    <row r="381" s="250" customFormat="1" ht="11.25" x14ac:dyDescent="0.2"/>
    <row r="382" s="250" customFormat="1" ht="11.25" x14ac:dyDescent="0.2"/>
    <row r="383" s="250" customFormat="1" ht="11.25" x14ac:dyDescent="0.2"/>
    <row r="384" s="250" customFormat="1" ht="11.25" x14ac:dyDescent="0.2"/>
    <row r="385" s="250" customFormat="1" ht="11.25" x14ac:dyDescent="0.2"/>
    <row r="386" s="250" customFormat="1" ht="11.25" x14ac:dyDescent="0.2"/>
    <row r="387" s="250" customFormat="1" ht="11.25" x14ac:dyDescent="0.2"/>
    <row r="388" s="250" customFormat="1" ht="11.25" x14ac:dyDescent="0.2"/>
    <row r="389" s="250" customFormat="1" ht="11.25" x14ac:dyDescent="0.2"/>
    <row r="390" s="250" customFormat="1" ht="11.25" x14ac:dyDescent="0.2"/>
    <row r="391" s="250" customFormat="1" ht="11.25" x14ac:dyDescent="0.2"/>
    <row r="392" s="250" customFormat="1" ht="11.25" x14ac:dyDescent="0.2"/>
    <row r="393" s="250" customFormat="1" ht="11.25" x14ac:dyDescent="0.2"/>
    <row r="394" s="250" customFormat="1" ht="11.25" x14ac:dyDescent="0.2"/>
    <row r="395" s="250" customFormat="1" ht="11.25" x14ac:dyDescent="0.2"/>
    <row r="396" s="250" customFormat="1" ht="11.25" x14ac:dyDescent="0.2"/>
    <row r="397" s="250" customFormat="1" ht="11.25" x14ac:dyDescent="0.2"/>
    <row r="398" s="250" customFormat="1" ht="11.25" x14ac:dyDescent="0.2"/>
    <row r="399" s="250" customFormat="1" ht="11.25" x14ac:dyDescent="0.2"/>
    <row r="400" s="250" customFormat="1" ht="11.25" x14ac:dyDescent="0.2"/>
    <row r="401" s="250" customFormat="1" ht="11.25" x14ac:dyDescent="0.2"/>
    <row r="402" s="250" customFormat="1" ht="11.25" x14ac:dyDescent="0.2"/>
    <row r="403" s="250" customFormat="1" ht="11.25" x14ac:dyDescent="0.2"/>
    <row r="404" s="250" customFormat="1" ht="11.25" x14ac:dyDescent="0.2"/>
    <row r="405" s="250" customFormat="1" ht="11.25" x14ac:dyDescent="0.2"/>
    <row r="406" s="250" customFormat="1" ht="11.25" x14ac:dyDescent="0.2"/>
    <row r="407" s="250" customFormat="1" ht="11.25" x14ac:dyDescent="0.2"/>
    <row r="408" s="250" customFormat="1" ht="11.25" x14ac:dyDescent="0.2"/>
    <row r="409" s="250" customFormat="1" ht="11.25" x14ac:dyDescent="0.2"/>
    <row r="410" s="250" customFormat="1" ht="11.25" x14ac:dyDescent="0.2"/>
    <row r="411" s="250" customFormat="1" ht="11.25" x14ac:dyDescent="0.2"/>
    <row r="412" s="250" customFormat="1" ht="11.25" x14ac:dyDescent="0.2"/>
    <row r="413" s="250" customFormat="1" ht="11.25" x14ac:dyDescent="0.2"/>
    <row r="414" s="250" customFormat="1" ht="11.25" x14ac:dyDescent="0.2"/>
    <row r="415" s="250" customFormat="1" ht="11.25" x14ac:dyDescent="0.2"/>
    <row r="416" s="250" customFormat="1" ht="11.25" x14ac:dyDescent="0.2"/>
    <row r="417" s="250" customFormat="1" ht="11.25" x14ac:dyDescent="0.2"/>
    <row r="418" s="250" customFormat="1" ht="11.25" x14ac:dyDescent="0.2"/>
    <row r="419" s="250" customFormat="1" ht="11.25" x14ac:dyDescent="0.2"/>
    <row r="420" s="250" customFormat="1" ht="11.25" x14ac:dyDescent="0.2"/>
    <row r="421" s="250" customFormat="1" ht="11.25" x14ac:dyDescent="0.2"/>
    <row r="422" s="250" customFormat="1" ht="11.25" x14ac:dyDescent="0.2"/>
    <row r="423" s="250" customFormat="1" ht="11.25" x14ac:dyDescent="0.2"/>
    <row r="424" s="250" customFormat="1" ht="11.25" x14ac:dyDescent="0.2"/>
    <row r="425" s="250" customFormat="1" ht="11.25" x14ac:dyDescent="0.2"/>
    <row r="426" s="250" customFormat="1" ht="11.25" x14ac:dyDescent="0.2"/>
    <row r="427" s="250" customFormat="1" ht="11.25" x14ac:dyDescent="0.2"/>
    <row r="428" s="250" customFormat="1" ht="11.25" x14ac:dyDescent="0.2"/>
    <row r="429" s="250" customFormat="1" ht="11.25" x14ac:dyDescent="0.2"/>
    <row r="430" s="250" customFormat="1" ht="11.25" x14ac:dyDescent="0.2"/>
    <row r="431" s="250" customFormat="1" ht="11.25" x14ac:dyDescent="0.2"/>
    <row r="432" s="250" customFormat="1" ht="11.25" x14ac:dyDescent="0.2"/>
    <row r="433" s="250" customFormat="1" ht="11.25" x14ac:dyDescent="0.2"/>
    <row r="434" s="250" customFormat="1" ht="11.25" x14ac:dyDescent="0.2"/>
    <row r="435" s="250" customFormat="1" ht="11.25" x14ac:dyDescent="0.2"/>
  </sheetData>
  <mergeCells count="5">
    <mergeCell ref="A51:H51"/>
    <mergeCell ref="A3:A6"/>
    <mergeCell ref="C3:C6"/>
    <mergeCell ref="E3:E6"/>
    <mergeCell ref="G3:G6"/>
  </mergeCells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7"/>
  <sheetViews>
    <sheetView zoomScaleNormal="100" workbookViewId="0"/>
  </sheetViews>
  <sheetFormatPr defaultRowHeight="12.75" x14ac:dyDescent="0.2"/>
  <cols>
    <col min="1" max="1" width="0.7109375" style="13" customWidth="1"/>
    <col min="2" max="2" width="35.28515625" style="13" customWidth="1"/>
    <col min="3" max="11" width="11.28515625" style="13" customWidth="1"/>
    <col min="12" max="259" width="9.140625" style="13"/>
    <col min="260" max="260" width="0.7109375" style="13" customWidth="1"/>
    <col min="261" max="261" width="35.28515625" style="13" customWidth="1"/>
    <col min="262" max="267" width="11.28515625" style="13" customWidth="1"/>
    <col min="268" max="515" width="9.140625" style="13"/>
    <col min="516" max="516" width="0.7109375" style="13" customWidth="1"/>
    <col min="517" max="517" width="35.28515625" style="13" customWidth="1"/>
    <col min="518" max="523" width="11.28515625" style="13" customWidth="1"/>
    <col min="524" max="771" width="9.140625" style="13"/>
    <col min="772" max="772" width="0.7109375" style="13" customWidth="1"/>
    <col min="773" max="773" width="35.28515625" style="13" customWidth="1"/>
    <col min="774" max="779" width="11.28515625" style="13" customWidth="1"/>
    <col min="780" max="1027" width="9.140625" style="13"/>
    <col min="1028" max="1028" width="0.7109375" style="13" customWidth="1"/>
    <col min="1029" max="1029" width="35.28515625" style="13" customWidth="1"/>
    <col min="1030" max="1035" width="11.28515625" style="13" customWidth="1"/>
    <col min="1036" max="1283" width="9.140625" style="13"/>
    <col min="1284" max="1284" width="0.7109375" style="13" customWidth="1"/>
    <col min="1285" max="1285" width="35.28515625" style="13" customWidth="1"/>
    <col min="1286" max="1291" width="11.28515625" style="13" customWidth="1"/>
    <col min="1292" max="1539" width="9.140625" style="13"/>
    <col min="1540" max="1540" width="0.7109375" style="13" customWidth="1"/>
    <col min="1541" max="1541" width="35.28515625" style="13" customWidth="1"/>
    <col min="1542" max="1547" width="11.28515625" style="13" customWidth="1"/>
    <col min="1548" max="1795" width="9.140625" style="13"/>
    <col min="1796" max="1796" width="0.7109375" style="13" customWidth="1"/>
    <col min="1797" max="1797" width="35.28515625" style="13" customWidth="1"/>
    <col min="1798" max="1803" width="11.28515625" style="13" customWidth="1"/>
    <col min="1804" max="2051" width="9.140625" style="13"/>
    <col min="2052" max="2052" width="0.7109375" style="13" customWidth="1"/>
    <col min="2053" max="2053" width="35.28515625" style="13" customWidth="1"/>
    <col min="2054" max="2059" width="11.28515625" style="13" customWidth="1"/>
    <col min="2060" max="2307" width="9.140625" style="13"/>
    <col min="2308" max="2308" width="0.7109375" style="13" customWidth="1"/>
    <col min="2309" max="2309" width="35.28515625" style="13" customWidth="1"/>
    <col min="2310" max="2315" width="11.28515625" style="13" customWidth="1"/>
    <col min="2316" max="2563" width="9.140625" style="13"/>
    <col min="2564" max="2564" width="0.7109375" style="13" customWidth="1"/>
    <col min="2565" max="2565" width="35.28515625" style="13" customWidth="1"/>
    <col min="2566" max="2571" width="11.28515625" style="13" customWidth="1"/>
    <col min="2572" max="2819" width="9.140625" style="13"/>
    <col min="2820" max="2820" width="0.7109375" style="13" customWidth="1"/>
    <col min="2821" max="2821" width="35.28515625" style="13" customWidth="1"/>
    <col min="2822" max="2827" width="11.28515625" style="13" customWidth="1"/>
    <col min="2828" max="3075" width="9.140625" style="13"/>
    <col min="3076" max="3076" width="0.7109375" style="13" customWidth="1"/>
    <col min="3077" max="3077" width="35.28515625" style="13" customWidth="1"/>
    <col min="3078" max="3083" width="11.28515625" style="13" customWidth="1"/>
    <col min="3084" max="3331" width="9.140625" style="13"/>
    <col min="3332" max="3332" width="0.7109375" style="13" customWidth="1"/>
    <col min="3333" max="3333" width="35.28515625" style="13" customWidth="1"/>
    <col min="3334" max="3339" width="11.28515625" style="13" customWidth="1"/>
    <col min="3340" max="3587" width="9.140625" style="13"/>
    <col min="3588" max="3588" width="0.7109375" style="13" customWidth="1"/>
    <col min="3589" max="3589" width="35.28515625" style="13" customWidth="1"/>
    <col min="3590" max="3595" width="11.28515625" style="13" customWidth="1"/>
    <col min="3596" max="3843" width="9.140625" style="13"/>
    <col min="3844" max="3844" width="0.7109375" style="13" customWidth="1"/>
    <col min="3845" max="3845" width="35.28515625" style="13" customWidth="1"/>
    <col min="3846" max="3851" width="11.28515625" style="13" customWidth="1"/>
    <col min="3852" max="4099" width="9.140625" style="13"/>
    <col min="4100" max="4100" width="0.7109375" style="13" customWidth="1"/>
    <col min="4101" max="4101" width="35.28515625" style="13" customWidth="1"/>
    <col min="4102" max="4107" width="11.28515625" style="13" customWidth="1"/>
    <col min="4108" max="4355" width="9.140625" style="13"/>
    <col min="4356" max="4356" width="0.7109375" style="13" customWidth="1"/>
    <col min="4357" max="4357" width="35.28515625" style="13" customWidth="1"/>
    <col min="4358" max="4363" width="11.28515625" style="13" customWidth="1"/>
    <col min="4364" max="4611" width="9.140625" style="13"/>
    <col min="4612" max="4612" width="0.7109375" style="13" customWidth="1"/>
    <col min="4613" max="4613" width="35.28515625" style="13" customWidth="1"/>
    <col min="4614" max="4619" width="11.28515625" style="13" customWidth="1"/>
    <col min="4620" max="4867" width="9.140625" style="13"/>
    <col min="4868" max="4868" width="0.7109375" style="13" customWidth="1"/>
    <col min="4869" max="4869" width="35.28515625" style="13" customWidth="1"/>
    <col min="4870" max="4875" width="11.28515625" style="13" customWidth="1"/>
    <col min="4876" max="5123" width="9.140625" style="13"/>
    <col min="5124" max="5124" width="0.7109375" style="13" customWidth="1"/>
    <col min="5125" max="5125" width="35.28515625" style="13" customWidth="1"/>
    <col min="5126" max="5131" width="11.28515625" style="13" customWidth="1"/>
    <col min="5132" max="5379" width="9.140625" style="13"/>
    <col min="5380" max="5380" width="0.7109375" style="13" customWidth="1"/>
    <col min="5381" max="5381" width="35.28515625" style="13" customWidth="1"/>
    <col min="5382" max="5387" width="11.28515625" style="13" customWidth="1"/>
    <col min="5388" max="5635" width="9.140625" style="13"/>
    <col min="5636" max="5636" width="0.7109375" style="13" customWidth="1"/>
    <col min="5637" max="5637" width="35.28515625" style="13" customWidth="1"/>
    <col min="5638" max="5643" width="11.28515625" style="13" customWidth="1"/>
    <col min="5644" max="5891" width="9.140625" style="13"/>
    <col min="5892" max="5892" width="0.7109375" style="13" customWidth="1"/>
    <col min="5893" max="5893" width="35.28515625" style="13" customWidth="1"/>
    <col min="5894" max="5899" width="11.28515625" style="13" customWidth="1"/>
    <col min="5900" max="6147" width="9.140625" style="13"/>
    <col min="6148" max="6148" width="0.7109375" style="13" customWidth="1"/>
    <col min="6149" max="6149" width="35.28515625" style="13" customWidth="1"/>
    <col min="6150" max="6155" width="11.28515625" style="13" customWidth="1"/>
    <col min="6156" max="6403" width="9.140625" style="13"/>
    <col min="6404" max="6404" width="0.7109375" style="13" customWidth="1"/>
    <col min="6405" max="6405" width="35.28515625" style="13" customWidth="1"/>
    <col min="6406" max="6411" width="11.28515625" style="13" customWidth="1"/>
    <col min="6412" max="6659" width="9.140625" style="13"/>
    <col min="6660" max="6660" width="0.7109375" style="13" customWidth="1"/>
    <col min="6661" max="6661" width="35.28515625" style="13" customWidth="1"/>
    <col min="6662" max="6667" width="11.28515625" style="13" customWidth="1"/>
    <col min="6668" max="6915" width="9.140625" style="13"/>
    <col min="6916" max="6916" width="0.7109375" style="13" customWidth="1"/>
    <col min="6917" max="6917" width="35.28515625" style="13" customWidth="1"/>
    <col min="6918" max="6923" width="11.28515625" style="13" customWidth="1"/>
    <col min="6924" max="7171" width="9.140625" style="13"/>
    <col min="7172" max="7172" width="0.7109375" style="13" customWidth="1"/>
    <col min="7173" max="7173" width="35.28515625" style="13" customWidth="1"/>
    <col min="7174" max="7179" width="11.28515625" style="13" customWidth="1"/>
    <col min="7180" max="7427" width="9.140625" style="13"/>
    <col min="7428" max="7428" width="0.7109375" style="13" customWidth="1"/>
    <col min="7429" max="7429" width="35.28515625" style="13" customWidth="1"/>
    <col min="7430" max="7435" width="11.28515625" style="13" customWidth="1"/>
    <col min="7436" max="7683" width="9.140625" style="13"/>
    <col min="7684" max="7684" width="0.7109375" style="13" customWidth="1"/>
    <col min="7685" max="7685" width="35.28515625" style="13" customWidth="1"/>
    <col min="7686" max="7691" width="11.28515625" style="13" customWidth="1"/>
    <col min="7692" max="7939" width="9.140625" style="13"/>
    <col min="7940" max="7940" width="0.7109375" style="13" customWidth="1"/>
    <col min="7941" max="7941" width="35.28515625" style="13" customWidth="1"/>
    <col min="7942" max="7947" width="11.28515625" style="13" customWidth="1"/>
    <col min="7948" max="8195" width="9.140625" style="13"/>
    <col min="8196" max="8196" width="0.7109375" style="13" customWidth="1"/>
    <col min="8197" max="8197" width="35.28515625" style="13" customWidth="1"/>
    <col min="8198" max="8203" width="11.28515625" style="13" customWidth="1"/>
    <col min="8204" max="8451" width="9.140625" style="13"/>
    <col min="8452" max="8452" width="0.7109375" style="13" customWidth="1"/>
    <col min="8453" max="8453" width="35.28515625" style="13" customWidth="1"/>
    <col min="8454" max="8459" width="11.28515625" style="13" customWidth="1"/>
    <col min="8460" max="8707" width="9.140625" style="13"/>
    <col min="8708" max="8708" width="0.7109375" style="13" customWidth="1"/>
    <col min="8709" max="8709" width="35.28515625" style="13" customWidth="1"/>
    <col min="8710" max="8715" width="11.28515625" style="13" customWidth="1"/>
    <col min="8716" max="8963" width="9.140625" style="13"/>
    <col min="8964" max="8964" width="0.7109375" style="13" customWidth="1"/>
    <col min="8965" max="8965" width="35.28515625" style="13" customWidth="1"/>
    <col min="8966" max="8971" width="11.28515625" style="13" customWidth="1"/>
    <col min="8972" max="9219" width="9.140625" style="13"/>
    <col min="9220" max="9220" width="0.7109375" style="13" customWidth="1"/>
    <col min="9221" max="9221" width="35.28515625" style="13" customWidth="1"/>
    <col min="9222" max="9227" width="11.28515625" style="13" customWidth="1"/>
    <col min="9228" max="9475" width="9.140625" style="13"/>
    <col min="9476" max="9476" width="0.7109375" style="13" customWidth="1"/>
    <col min="9477" max="9477" width="35.28515625" style="13" customWidth="1"/>
    <col min="9478" max="9483" width="11.28515625" style="13" customWidth="1"/>
    <col min="9484" max="9731" width="9.140625" style="13"/>
    <col min="9732" max="9732" width="0.7109375" style="13" customWidth="1"/>
    <col min="9733" max="9733" width="35.28515625" style="13" customWidth="1"/>
    <col min="9734" max="9739" width="11.28515625" style="13" customWidth="1"/>
    <col min="9740" max="9987" width="9.140625" style="13"/>
    <col min="9988" max="9988" width="0.7109375" style="13" customWidth="1"/>
    <col min="9989" max="9989" width="35.28515625" style="13" customWidth="1"/>
    <col min="9990" max="9995" width="11.28515625" style="13" customWidth="1"/>
    <col min="9996" max="10243" width="9.140625" style="13"/>
    <col min="10244" max="10244" width="0.7109375" style="13" customWidth="1"/>
    <col min="10245" max="10245" width="35.28515625" style="13" customWidth="1"/>
    <col min="10246" max="10251" width="11.28515625" style="13" customWidth="1"/>
    <col min="10252" max="10499" width="9.140625" style="13"/>
    <col min="10500" max="10500" width="0.7109375" style="13" customWidth="1"/>
    <col min="10501" max="10501" width="35.28515625" style="13" customWidth="1"/>
    <col min="10502" max="10507" width="11.28515625" style="13" customWidth="1"/>
    <col min="10508" max="10755" width="9.140625" style="13"/>
    <col min="10756" max="10756" width="0.7109375" style="13" customWidth="1"/>
    <col min="10757" max="10757" width="35.28515625" style="13" customWidth="1"/>
    <col min="10758" max="10763" width="11.28515625" style="13" customWidth="1"/>
    <col min="10764" max="11011" width="9.140625" style="13"/>
    <col min="11012" max="11012" width="0.7109375" style="13" customWidth="1"/>
    <col min="11013" max="11013" width="35.28515625" style="13" customWidth="1"/>
    <col min="11014" max="11019" width="11.28515625" style="13" customWidth="1"/>
    <col min="11020" max="11267" width="9.140625" style="13"/>
    <col min="11268" max="11268" width="0.7109375" style="13" customWidth="1"/>
    <col min="11269" max="11269" width="35.28515625" style="13" customWidth="1"/>
    <col min="11270" max="11275" width="11.28515625" style="13" customWidth="1"/>
    <col min="11276" max="11523" width="9.140625" style="13"/>
    <col min="11524" max="11524" width="0.7109375" style="13" customWidth="1"/>
    <col min="11525" max="11525" width="35.28515625" style="13" customWidth="1"/>
    <col min="11526" max="11531" width="11.28515625" style="13" customWidth="1"/>
    <col min="11532" max="11779" width="9.140625" style="13"/>
    <col min="11780" max="11780" width="0.7109375" style="13" customWidth="1"/>
    <col min="11781" max="11781" width="35.28515625" style="13" customWidth="1"/>
    <col min="11782" max="11787" width="11.28515625" style="13" customWidth="1"/>
    <col min="11788" max="12035" width="9.140625" style="13"/>
    <col min="12036" max="12036" width="0.7109375" style="13" customWidth="1"/>
    <col min="12037" max="12037" width="35.28515625" style="13" customWidth="1"/>
    <col min="12038" max="12043" width="11.28515625" style="13" customWidth="1"/>
    <col min="12044" max="12291" width="9.140625" style="13"/>
    <col min="12292" max="12292" width="0.7109375" style="13" customWidth="1"/>
    <col min="12293" max="12293" width="35.28515625" style="13" customWidth="1"/>
    <col min="12294" max="12299" width="11.28515625" style="13" customWidth="1"/>
    <col min="12300" max="12547" width="9.140625" style="13"/>
    <col min="12548" max="12548" width="0.7109375" style="13" customWidth="1"/>
    <col min="12549" max="12549" width="35.28515625" style="13" customWidth="1"/>
    <col min="12550" max="12555" width="11.28515625" style="13" customWidth="1"/>
    <col min="12556" max="12803" width="9.140625" style="13"/>
    <col min="12804" max="12804" width="0.7109375" style="13" customWidth="1"/>
    <col min="12805" max="12805" width="35.28515625" style="13" customWidth="1"/>
    <col min="12806" max="12811" width="11.28515625" style="13" customWidth="1"/>
    <col min="12812" max="13059" width="9.140625" style="13"/>
    <col min="13060" max="13060" width="0.7109375" style="13" customWidth="1"/>
    <col min="13061" max="13061" width="35.28515625" style="13" customWidth="1"/>
    <col min="13062" max="13067" width="11.28515625" style="13" customWidth="1"/>
    <col min="13068" max="13315" width="9.140625" style="13"/>
    <col min="13316" max="13316" width="0.7109375" style="13" customWidth="1"/>
    <col min="13317" max="13317" width="35.28515625" style="13" customWidth="1"/>
    <col min="13318" max="13323" width="11.28515625" style="13" customWidth="1"/>
    <col min="13324" max="13571" width="9.140625" style="13"/>
    <col min="13572" max="13572" width="0.7109375" style="13" customWidth="1"/>
    <col min="13573" max="13573" width="35.28515625" style="13" customWidth="1"/>
    <col min="13574" max="13579" width="11.28515625" style="13" customWidth="1"/>
    <col min="13580" max="13827" width="9.140625" style="13"/>
    <col min="13828" max="13828" width="0.7109375" style="13" customWidth="1"/>
    <col min="13829" max="13829" width="35.28515625" style="13" customWidth="1"/>
    <col min="13830" max="13835" width="11.28515625" style="13" customWidth="1"/>
    <col min="13836" max="14083" width="9.140625" style="13"/>
    <col min="14084" max="14084" width="0.7109375" style="13" customWidth="1"/>
    <col min="14085" max="14085" width="35.28515625" style="13" customWidth="1"/>
    <col min="14086" max="14091" width="11.28515625" style="13" customWidth="1"/>
    <col min="14092" max="14339" width="9.140625" style="13"/>
    <col min="14340" max="14340" width="0.7109375" style="13" customWidth="1"/>
    <col min="14341" max="14341" width="35.28515625" style="13" customWidth="1"/>
    <col min="14342" max="14347" width="11.28515625" style="13" customWidth="1"/>
    <col min="14348" max="14595" width="9.140625" style="13"/>
    <col min="14596" max="14596" width="0.7109375" style="13" customWidth="1"/>
    <col min="14597" max="14597" width="35.28515625" style="13" customWidth="1"/>
    <col min="14598" max="14603" width="11.28515625" style="13" customWidth="1"/>
    <col min="14604" max="14851" width="9.140625" style="13"/>
    <col min="14852" max="14852" width="0.7109375" style="13" customWidth="1"/>
    <col min="14853" max="14853" width="35.28515625" style="13" customWidth="1"/>
    <col min="14854" max="14859" width="11.28515625" style="13" customWidth="1"/>
    <col min="14860" max="15107" width="9.140625" style="13"/>
    <col min="15108" max="15108" width="0.7109375" style="13" customWidth="1"/>
    <col min="15109" max="15109" width="35.28515625" style="13" customWidth="1"/>
    <col min="15110" max="15115" width="11.28515625" style="13" customWidth="1"/>
    <col min="15116" max="15363" width="9.140625" style="13"/>
    <col min="15364" max="15364" width="0.7109375" style="13" customWidth="1"/>
    <col min="15365" max="15365" width="35.28515625" style="13" customWidth="1"/>
    <col min="15366" max="15371" width="11.28515625" style="13" customWidth="1"/>
    <col min="15372" max="15619" width="9.140625" style="13"/>
    <col min="15620" max="15620" width="0.7109375" style="13" customWidth="1"/>
    <col min="15621" max="15621" width="35.28515625" style="13" customWidth="1"/>
    <col min="15622" max="15627" width="11.28515625" style="13" customWidth="1"/>
    <col min="15628" max="15875" width="9.140625" style="13"/>
    <col min="15876" max="15876" width="0.7109375" style="13" customWidth="1"/>
    <col min="15877" max="15877" width="35.28515625" style="13" customWidth="1"/>
    <col min="15878" max="15883" width="11.28515625" style="13" customWidth="1"/>
    <col min="15884" max="16131" width="9.140625" style="13"/>
    <col min="16132" max="16132" width="0.7109375" style="13" customWidth="1"/>
    <col min="16133" max="16133" width="35.28515625" style="13" customWidth="1"/>
    <col min="16134" max="16139" width="11.28515625" style="13" customWidth="1"/>
    <col min="16140" max="16384" width="9.140625" style="13"/>
  </cols>
  <sheetData>
    <row r="1" spans="1:13" ht="22.5" customHeight="1" x14ac:dyDescent="0.2">
      <c r="A1" s="333" t="s">
        <v>304</v>
      </c>
      <c r="B1" s="334"/>
      <c r="C1" s="334"/>
      <c r="D1" s="335"/>
      <c r="E1" s="335"/>
      <c r="F1" s="335"/>
      <c r="G1" s="335"/>
      <c r="H1" s="335"/>
      <c r="I1" s="336"/>
      <c r="J1" s="336"/>
      <c r="K1" s="336"/>
      <c r="L1" s="337"/>
      <c r="M1" s="337"/>
    </row>
    <row r="2" spans="1:13" ht="12" customHeight="1" x14ac:dyDescent="0.2">
      <c r="A2" s="481"/>
      <c r="B2" s="314"/>
      <c r="C2" s="314"/>
      <c r="D2" s="316"/>
      <c r="E2" s="316"/>
      <c r="F2" s="316"/>
      <c r="G2" s="316"/>
      <c r="H2" s="316"/>
      <c r="I2" s="338"/>
      <c r="J2" s="338"/>
      <c r="K2" s="338"/>
      <c r="L2" s="314"/>
      <c r="M2" s="314"/>
    </row>
    <row r="3" spans="1:13" ht="13.5" customHeight="1" x14ac:dyDescent="0.2">
      <c r="A3" s="339"/>
      <c r="B3" s="340"/>
      <c r="C3" s="753" t="s">
        <v>191</v>
      </c>
      <c r="D3" s="754"/>
      <c r="E3" s="755"/>
      <c r="F3" s="753" t="s">
        <v>216</v>
      </c>
      <c r="G3" s="754"/>
      <c r="H3" s="755"/>
      <c r="I3" s="753" t="s">
        <v>217</v>
      </c>
      <c r="J3" s="762"/>
      <c r="K3" s="763"/>
      <c r="L3" s="341"/>
      <c r="M3" s="314"/>
    </row>
    <row r="4" spans="1:13" ht="26.25" customHeight="1" x14ac:dyDescent="0.2">
      <c r="A4" s="342"/>
      <c r="B4" s="671" t="s">
        <v>218</v>
      </c>
      <c r="C4" s="756"/>
      <c r="D4" s="757"/>
      <c r="E4" s="758"/>
      <c r="F4" s="756"/>
      <c r="G4" s="757"/>
      <c r="H4" s="758"/>
      <c r="I4" s="764"/>
      <c r="J4" s="765"/>
      <c r="K4" s="766"/>
      <c r="L4" s="341"/>
      <c r="M4" s="314"/>
    </row>
    <row r="5" spans="1:13" ht="10.5" customHeight="1" x14ac:dyDescent="0.2">
      <c r="A5" s="344"/>
      <c r="B5" s="343"/>
      <c r="C5" s="759"/>
      <c r="D5" s="760"/>
      <c r="E5" s="761"/>
      <c r="F5" s="759"/>
      <c r="G5" s="760"/>
      <c r="H5" s="761"/>
      <c r="I5" s="767"/>
      <c r="J5" s="768"/>
      <c r="K5" s="769"/>
      <c r="L5" s="341"/>
      <c r="M5" s="314"/>
    </row>
    <row r="6" spans="1:13" x14ac:dyDescent="0.2">
      <c r="A6" s="345"/>
      <c r="B6" s="346"/>
      <c r="C6" s="670" t="s">
        <v>8</v>
      </c>
      <c r="D6" s="670" t="s">
        <v>275</v>
      </c>
      <c r="E6" s="670" t="s">
        <v>303</v>
      </c>
      <c r="F6" s="670" t="s">
        <v>8</v>
      </c>
      <c r="G6" s="670" t="s">
        <v>275</v>
      </c>
      <c r="H6" s="670" t="s">
        <v>303</v>
      </c>
      <c r="I6" s="670" t="s">
        <v>8</v>
      </c>
      <c r="J6" s="670" t="s">
        <v>275</v>
      </c>
      <c r="K6" s="670" t="s">
        <v>303</v>
      </c>
      <c r="L6" s="347"/>
      <c r="M6" s="348"/>
    </row>
    <row r="7" spans="1:13" ht="20.100000000000001" customHeight="1" x14ac:dyDescent="0.2">
      <c r="A7" s="349"/>
      <c r="B7" s="350"/>
      <c r="C7" s="270"/>
      <c r="D7" s="270"/>
      <c r="E7" s="270"/>
      <c r="F7" s="270"/>
      <c r="G7" s="270"/>
      <c r="H7" s="270"/>
      <c r="I7" s="270"/>
      <c r="J7" s="270"/>
      <c r="K7" s="270"/>
      <c r="L7" s="314"/>
      <c r="M7" s="314"/>
    </row>
    <row r="8" spans="1:13" ht="20.100000000000001" customHeight="1" x14ac:dyDescent="0.2">
      <c r="A8" s="344"/>
      <c r="B8" s="351" t="s">
        <v>219</v>
      </c>
      <c r="C8" s="253">
        <v>1846</v>
      </c>
      <c r="D8" s="253">
        <v>2203</v>
      </c>
      <c r="E8" s="253">
        <v>1862</v>
      </c>
      <c r="F8" s="253">
        <v>1614</v>
      </c>
      <c r="G8" s="253">
        <v>1960</v>
      </c>
      <c r="H8" s="253">
        <v>1660</v>
      </c>
      <c r="I8" s="253">
        <f t="shared" ref="I8:K21" si="0">F8/C8*100</f>
        <v>87.432286023835317</v>
      </c>
      <c r="J8" s="253">
        <f>G8/D8*100</f>
        <v>88.969586926917842</v>
      </c>
      <c r="K8" s="253">
        <f>H8/E8*100</f>
        <v>89.151450053705688</v>
      </c>
      <c r="L8" s="341"/>
      <c r="M8" s="341"/>
    </row>
    <row r="9" spans="1:13" ht="20.100000000000001" customHeight="1" x14ac:dyDescent="0.2">
      <c r="A9" s="344"/>
      <c r="B9" s="351" t="s">
        <v>220</v>
      </c>
      <c r="C9" s="253">
        <v>609</v>
      </c>
      <c r="D9" s="253">
        <v>716</v>
      </c>
      <c r="E9" s="253">
        <v>731</v>
      </c>
      <c r="F9" s="253">
        <v>575</v>
      </c>
      <c r="G9" s="253">
        <v>693</v>
      </c>
      <c r="H9" s="253">
        <v>699</v>
      </c>
      <c r="I9" s="253">
        <f t="shared" si="0"/>
        <v>94.417077175697855</v>
      </c>
      <c r="J9" s="253">
        <f t="shared" si="0"/>
        <v>96.787709497206706</v>
      </c>
      <c r="K9" s="253">
        <f t="shared" si="0"/>
        <v>95.622435020519831</v>
      </c>
      <c r="L9" s="341"/>
      <c r="M9" s="341"/>
    </row>
    <row r="10" spans="1:13" ht="20.100000000000001" customHeight="1" x14ac:dyDescent="0.2">
      <c r="A10" s="344"/>
      <c r="B10" s="351" t="s">
        <v>221</v>
      </c>
      <c r="C10" s="253">
        <v>1282</v>
      </c>
      <c r="D10" s="253">
        <v>1444</v>
      </c>
      <c r="E10" s="253">
        <v>1409</v>
      </c>
      <c r="F10" s="253">
        <v>1264</v>
      </c>
      <c r="G10" s="253">
        <v>1426</v>
      </c>
      <c r="H10" s="253">
        <v>1386</v>
      </c>
      <c r="I10" s="253">
        <f t="shared" si="0"/>
        <v>98.595943837753509</v>
      </c>
      <c r="J10" s="253">
        <f t="shared" si="0"/>
        <v>98.75346260387812</v>
      </c>
      <c r="K10" s="253">
        <f t="shared" si="0"/>
        <v>98.367636621717523</v>
      </c>
      <c r="L10" s="341"/>
      <c r="M10" s="341"/>
    </row>
    <row r="11" spans="1:13" ht="20.100000000000001" customHeight="1" x14ac:dyDescent="0.2">
      <c r="A11" s="352"/>
      <c r="B11" s="351" t="s">
        <v>222</v>
      </c>
      <c r="C11" s="253">
        <v>165</v>
      </c>
      <c r="D11" s="253">
        <v>204</v>
      </c>
      <c r="E11" s="253">
        <v>199</v>
      </c>
      <c r="F11" s="253">
        <v>148</v>
      </c>
      <c r="G11" s="253">
        <v>180</v>
      </c>
      <c r="H11" s="253">
        <v>173</v>
      </c>
      <c r="I11" s="253">
        <f t="shared" si="0"/>
        <v>89.696969696969703</v>
      </c>
      <c r="J11" s="253">
        <f t="shared" si="0"/>
        <v>88.235294117647058</v>
      </c>
      <c r="K11" s="253">
        <f t="shared" si="0"/>
        <v>86.934673366834176</v>
      </c>
      <c r="L11" s="341"/>
      <c r="M11" s="341"/>
    </row>
    <row r="12" spans="1:13" ht="20.100000000000001" customHeight="1" x14ac:dyDescent="0.2">
      <c r="A12" s="352"/>
      <c r="B12" s="351" t="s">
        <v>223</v>
      </c>
      <c r="C12" s="253">
        <v>41</v>
      </c>
      <c r="D12" s="253">
        <v>46</v>
      </c>
      <c r="E12" s="253">
        <v>36</v>
      </c>
      <c r="F12" s="253">
        <v>40</v>
      </c>
      <c r="G12" s="253">
        <v>45</v>
      </c>
      <c r="H12" s="253">
        <v>35</v>
      </c>
      <c r="I12" s="254">
        <f t="shared" si="0"/>
        <v>97.560975609756099</v>
      </c>
      <c r="J12" s="253">
        <f t="shared" si="0"/>
        <v>97.826086956521735</v>
      </c>
      <c r="K12" s="253">
        <f t="shared" si="0"/>
        <v>97.222222222222214</v>
      </c>
      <c r="L12" s="341"/>
      <c r="M12" s="341"/>
    </row>
    <row r="13" spans="1:13" ht="20.100000000000001" customHeight="1" x14ac:dyDescent="0.2">
      <c r="A13" s="352"/>
      <c r="B13" s="351" t="s">
        <v>224</v>
      </c>
      <c r="C13" s="253">
        <v>1538</v>
      </c>
      <c r="D13" s="253">
        <v>1771</v>
      </c>
      <c r="E13" s="253">
        <v>1795</v>
      </c>
      <c r="F13" s="253">
        <v>1511</v>
      </c>
      <c r="G13" s="253">
        <v>1729</v>
      </c>
      <c r="H13" s="253">
        <v>1755</v>
      </c>
      <c r="I13" s="254">
        <f t="shared" si="0"/>
        <v>98.244473342002607</v>
      </c>
      <c r="J13" s="253">
        <f t="shared" si="0"/>
        <v>97.628458498023718</v>
      </c>
      <c r="K13" s="253">
        <f t="shared" si="0"/>
        <v>97.771587743732596</v>
      </c>
      <c r="L13" s="341"/>
      <c r="M13" s="341"/>
    </row>
    <row r="14" spans="1:13" ht="20.100000000000001" customHeight="1" x14ac:dyDescent="0.2">
      <c r="A14" s="352"/>
      <c r="B14" s="351"/>
      <c r="C14" s="253"/>
      <c r="D14" s="253"/>
      <c r="E14" s="253"/>
      <c r="F14" s="253"/>
      <c r="G14" s="253"/>
      <c r="H14" s="253"/>
      <c r="I14" s="253"/>
      <c r="J14" s="253"/>
      <c r="K14" s="253"/>
      <c r="L14" s="341"/>
      <c r="M14" s="341"/>
    </row>
    <row r="15" spans="1:13" ht="20.100000000000001" customHeight="1" x14ac:dyDescent="0.2">
      <c r="A15" s="353" t="s">
        <v>225</v>
      </c>
      <c r="B15" s="351" t="s">
        <v>276</v>
      </c>
      <c r="C15" s="253">
        <v>255</v>
      </c>
      <c r="D15" s="253">
        <v>367</v>
      </c>
      <c r="E15" s="253">
        <v>363</v>
      </c>
      <c r="F15" s="253">
        <v>224</v>
      </c>
      <c r="G15" s="253">
        <v>324</v>
      </c>
      <c r="H15" s="253">
        <v>330</v>
      </c>
      <c r="I15" s="253">
        <f>F15/C15*100</f>
        <v>87.843137254901961</v>
      </c>
      <c r="J15" s="253">
        <f t="shared" si="0"/>
        <v>88.283378746594011</v>
      </c>
      <c r="K15" s="253">
        <f t="shared" si="0"/>
        <v>90.909090909090907</v>
      </c>
      <c r="L15" s="341"/>
      <c r="M15" s="341"/>
    </row>
    <row r="16" spans="1:13" ht="20.100000000000001" customHeight="1" x14ac:dyDescent="0.2">
      <c r="A16" s="353"/>
      <c r="B16" s="351" t="s">
        <v>277</v>
      </c>
      <c r="C16" s="253">
        <v>358</v>
      </c>
      <c r="D16" s="253">
        <v>435</v>
      </c>
      <c r="E16" s="253">
        <v>460</v>
      </c>
      <c r="F16" s="253">
        <v>334</v>
      </c>
      <c r="G16" s="253">
        <v>410</v>
      </c>
      <c r="H16" s="253">
        <v>405</v>
      </c>
      <c r="I16" s="253">
        <f>F16/C16*100</f>
        <v>93.296089385474858</v>
      </c>
      <c r="J16" s="253">
        <f t="shared" si="0"/>
        <v>94.252873563218387</v>
      </c>
      <c r="K16" s="253">
        <f t="shared" si="0"/>
        <v>88.043478260869563</v>
      </c>
      <c r="L16" s="341"/>
      <c r="M16" s="341"/>
    </row>
    <row r="17" spans="1:13" ht="20.100000000000001" customHeight="1" x14ac:dyDescent="0.2">
      <c r="A17" s="353" t="s">
        <v>225</v>
      </c>
      <c r="B17" s="351" t="s">
        <v>278</v>
      </c>
      <c r="C17" s="253">
        <v>329</v>
      </c>
      <c r="D17" s="253">
        <v>417</v>
      </c>
      <c r="E17" s="253">
        <v>388</v>
      </c>
      <c r="F17" s="253">
        <v>320</v>
      </c>
      <c r="G17" s="253">
        <v>399</v>
      </c>
      <c r="H17" s="253">
        <v>370</v>
      </c>
      <c r="I17" s="253">
        <f>F17/C17*100</f>
        <v>97.264437689969611</v>
      </c>
      <c r="J17" s="253">
        <f t="shared" si="0"/>
        <v>95.683453237410077</v>
      </c>
      <c r="K17" s="253">
        <f t="shared" si="0"/>
        <v>95.360824742268051</v>
      </c>
      <c r="L17" s="341"/>
      <c r="M17" s="341"/>
    </row>
    <row r="18" spans="1:13" ht="20.100000000000001" customHeight="1" x14ac:dyDescent="0.2">
      <c r="A18" s="353"/>
      <c r="B18" s="351" t="s">
        <v>279</v>
      </c>
      <c r="C18" s="253">
        <v>118</v>
      </c>
      <c r="D18" s="253">
        <v>141</v>
      </c>
      <c r="E18" s="253">
        <v>139</v>
      </c>
      <c r="F18" s="253">
        <v>113</v>
      </c>
      <c r="G18" s="253">
        <v>134</v>
      </c>
      <c r="H18" s="253">
        <v>134</v>
      </c>
      <c r="I18" s="253">
        <f>F18/C18*100</f>
        <v>95.762711864406782</v>
      </c>
      <c r="J18" s="253">
        <f t="shared" si="0"/>
        <v>95.035460992907801</v>
      </c>
      <c r="K18" s="253">
        <f t="shared" si="0"/>
        <v>96.402877697841731</v>
      </c>
      <c r="L18" s="341"/>
      <c r="M18" s="341"/>
    </row>
    <row r="19" spans="1:13" ht="20.100000000000001" customHeight="1" x14ac:dyDescent="0.2">
      <c r="A19" s="354"/>
      <c r="B19" s="355"/>
      <c r="C19" s="253"/>
      <c r="D19" s="253"/>
      <c r="E19" s="253"/>
      <c r="F19" s="253"/>
      <c r="G19" s="253"/>
      <c r="H19" s="253"/>
      <c r="I19" s="253"/>
      <c r="J19" s="501"/>
      <c r="K19" s="253"/>
      <c r="L19" s="341"/>
      <c r="M19" s="341"/>
    </row>
    <row r="20" spans="1:13" x14ac:dyDescent="0.2">
      <c r="A20" s="349"/>
      <c r="B20" s="356"/>
      <c r="C20" s="255"/>
      <c r="D20" s="255"/>
      <c r="E20" s="255"/>
      <c r="F20" s="255"/>
      <c r="G20" s="255"/>
      <c r="H20" s="255"/>
      <c r="I20" s="255"/>
      <c r="J20" s="253"/>
      <c r="K20" s="255"/>
      <c r="L20" s="341"/>
      <c r="M20" s="341"/>
    </row>
    <row r="21" spans="1:13" x14ac:dyDescent="0.2">
      <c r="A21" s="352" t="s">
        <v>226</v>
      </c>
      <c r="B21" s="357"/>
      <c r="C21" s="256">
        <v>6541</v>
      </c>
      <c r="D21" s="256">
        <f>SUM(D8:D20)</f>
        <v>7744</v>
      </c>
      <c r="E21" s="256">
        <v>7382</v>
      </c>
      <c r="F21" s="256">
        <v>6143</v>
      </c>
      <c r="G21" s="256">
        <f>SUM(G8:G20)</f>
        <v>7300</v>
      </c>
      <c r="H21" s="256">
        <v>6947</v>
      </c>
      <c r="I21" s="256">
        <f>F21/C21*100</f>
        <v>93.915303470417371</v>
      </c>
      <c r="J21" s="256">
        <f t="shared" si="0"/>
        <v>94.266528925619824</v>
      </c>
      <c r="K21" s="256">
        <f t="shared" si="0"/>
        <v>94.107287997832572</v>
      </c>
      <c r="L21" s="328"/>
      <c r="M21" s="341"/>
    </row>
    <row r="22" spans="1:13" x14ac:dyDescent="0.2">
      <c r="A22" s="358"/>
      <c r="B22" s="359"/>
      <c r="C22" s="360"/>
      <c r="D22" s="360"/>
      <c r="E22" s="360"/>
      <c r="F22" s="360"/>
      <c r="G22" s="360"/>
      <c r="H22" s="360"/>
      <c r="I22" s="360"/>
      <c r="J22" s="360"/>
      <c r="K22" s="360"/>
      <c r="L22" s="269"/>
      <c r="M22" s="314"/>
    </row>
    <row r="23" spans="1:13" x14ac:dyDescent="0.2">
      <c r="A23" s="314"/>
      <c r="B23" s="312"/>
      <c r="C23" s="328"/>
      <c r="D23" s="328"/>
      <c r="E23" s="328"/>
      <c r="F23" s="328"/>
      <c r="G23" s="328"/>
      <c r="H23" s="328"/>
      <c r="I23" s="328"/>
      <c r="J23" s="328"/>
      <c r="K23" s="361" t="s">
        <v>203</v>
      </c>
      <c r="L23" s="314"/>
      <c r="M23" s="314"/>
    </row>
    <row r="24" spans="1:13" x14ac:dyDescent="0.2">
      <c r="A24" s="312" t="s">
        <v>27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</row>
    <row r="25" spans="1:13" x14ac:dyDescent="0.2">
      <c r="A25" s="311" t="s">
        <v>227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</row>
    <row r="26" spans="1:13" x14ac:dyDescent="0.2">
      <c r="A26" s="362" t="s">
        <v>228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</row>
    <row r="27" spans="1:13" x14ac:dyDescent="0.2">
      <c r="A27" s="362" t="s">
        <v>229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</row>
    <row r="28" spans="1:13" x14ac:dyDescent="0.2">
      <c r="A28" s="751" t="s">
        <v>230</v>
      </c>
      <c r="B28" s="752"/>
      <c r="C28" s="752"/>
      <c r="D28" s="752"/>
      <c r="E28" s="752"/>
      <c r="F28" s="752"/>
      <c r="G28" s="752"/>
      <c r="H28" s="752"/>
      <c r="I28" s="752"/>
      <c r="J28" s="752"/>
      <c r="K28" s="752"/>
      <c r="L28" s="752"/>
      <c r="M28" s="752"/>
    </row>
    <row r="29" spans="1:13" x14ac:dyDescent="0.2">
      <c r="A29" s="750" t="s">
        <v>231</v>
      </c>
      <c r="B29" s="750"/>
      <c r="C29" s="750"/>
      <c r="D29" s="750"/>
      <c r="E29" s="750"/>
      <c r="F29" s="750"/>
      <c r="G29" s="750"/>
      <c r="H29" s="750"/>
      <c r="I29" s="750"/>
      <c r="J29" s="750"/>
      <c r="K29" s="750"/>
      <c r="L29" s="750"/>
      <c r="M29" s="750"/>
    </row>
    <row r="30" spans="1:13" x14ac:dyDescent="0.2">
      <c r="A30" s="749" t="s">
        <v>232</v>
      </c>
      <c r="B30" s="750"/>
      <c r="C30" s="750"/>
      <c r="D30" s="750"/>
      <c r="E30" s="750"/>
      <c r="F30" s="750"/>
      <c r="G30" s="750"/>
      <c r="H30" s="750"/>
      <c r="I30" s="750"/>
      <c r="J30" s="750"/>
      <c r="K30" s="750"/>
      <c r="L30" s="750"/>
      <c r="M30" s="750"/>
    </row>
    <row r="31" spans="1:13" ht="33" customHeight="1" x14ac:dyDescent="0.2">
      <c r="A31" s="751"/>
      <c r="B31" s="752"/>
      <c r="C31" s="752"/>
      <c r="D31" s="752"/>
      <c r="E31" s="752"/>
      <c r="F31" s="752"/>
      <c r="G31" s="752"/>
      <c r="H31" s="752"/>
      <c r="I31" s="752"/>
      <c r="J31" s="487"/>
      <c r="K31" s="10"/>
      <c r="L31" s="10"/>
      <c r="M31" s="4"/>
    </row>
    <row r="32" spans="1:13" x14ac:dyDescent="0.2">
      <c r="A32" s="278"/>
      <c r="B32" s="351"/>
      <c r="C32" s="364"/>
      <c r="D32" s="364"/>
      <c r="E32" s="364"/>
      <c r="F32" s="364"/>
      <c r="G32" s="364"/>
      <c r="H32" s="364"/>
      <c r="I32" s="364"/>
      <c r="J32" s="364"/>
      <c r="K32" s="364"/>
      <c r="L32" s="9"/>
    </row>
    <row r="33" spans="1:12" ht="15" x14ac:dyDescent="0.25">
      <c r="A33" s="365"/>
      <c r="B33" s="351"/>
      <c r="C33" s="364"/>
      <c r="D33" s="364"/>
      <c r="E33" s="364"/>
      <c r="F33" s="364"/>
      <c r="G33" s="364"/>
      <c r="H33" s="364"/>
      <c r="I33" s="364"/>
      <c r="J33" s="364"/>
      <c r="K33" s="364"/>
      <c r="L33" s="9"/>
    </row>
    <row r="34" spans="1:12" ht="15" x14ac:dyDescent="0.25">
      <c r="A34" s="366"/>
      <c r="B34" s="366"/>
      <c r="C34" s="367"/>
      <c r="D34" s="367"/>
      <c r="E34" s="367"/>
      <c r="F34" s="368"/>
      <c r="G34" s="9"/>
      <c r="H34" s="9"/>
      <c r="I34" s="9"/>
      <c r="J34" s="9"/>
      <c r="K34" s="9"/>
      <c r="L34" s="9"/>
    </row>
    <row r="35" spans="1:12" ht="15" x14ac:dyDescent="0.25">
      <c r="A35" s="366"/>
      <c r="B35" s="366"/>
      <c r="C35" s="367"/>
      <c r="D35" s="367"/>
      <c r="E35" s="367"/>
      <c r="F35" s="368"/>
      <c r="G35" s="9"/>
      <c r="H35" s="9"/>
      <c r="I35" s="9"/>
      <c r="J35" s="9"/>
      <c r="K35" s="9"/>
      <c r="L35" s="9"/>
    </row>
    <row r="36" spans="1:12" ht="15" x14ac:dyDescent="0.25">
      <c r="A36" s="366"/>
      <c r="B36" s="366"/>
      <c r="C36" s="367"/>
      <c r="D36" s="367"/>
      <c r="E36" s="367"/>
      <c r="F36" s="368"/>
      <c r="G36" s="9"/>
      <c r="H36" s="9"/>
      <c r="I36" s="9"/>
      <c r="J36" s="9"/>
      <c r="K36" s="9"/>
      <c r="L36" s="9"/>
    </row>
    <row r="37" spans="1:12" ht="15" x14ac:dyDescent="0.25">
      <c r="A37" s="347"/>
      <c r="B37" s="366"/>
      <c r="C37" s="367"/>
      <c r="D37" s="367"/>
      <c r="E37" s="367"/>
      <c r="F37" s="368"/>
      <c r="G37" s="9"/>
      <c r="H37" s="9"/>
      <c r="I37" s="9"/>
      <c r="J37" s="9"/>
      <c r="K37" s="9"/>
      <c r="L37" s="9"/>
    </row>
    <row r="38" spans="1:12" ht="15" x14ac:dyDescent="0.25">
      <c r="A38" s="366"/>
      <c r="B38" s="278"/>
      <c r="C38" s="367"/>
      <c r="D38" s="367"/>
      <c r="E38" s="367"/>
      <c r="F38" s="368"/>
      <c r="G38" s="9"/>
      <c r="H38" s="9"/>
      <c r="I38" s="9"/>
      <c r="J38" s="9"/>
      <c r="K38" s="9"/>
      <c r="L38" s="9"/>
    </row>
    <row r="39" spans="1:12" ht="15" x14ac:dyDescent="0.25">
      <c r="A39" s="366"/>
      <c r="B39" s="366"/>
      <c r="C39" s="367"/>
      <c r="D39" s="367"/>
      <c r="E39" s="367"/>
      <c r="F39" s="368"/>
      <c r="G39" s="9"/>
      <c r="H39" s="9"/>
      <c r="I39" s="9"/>
      <c r="J39" s="9"/>
      <c r="K39" s="9"/>
      <c r="L39" s="9"/>
    </row>
    <row r="40" spans="1:12" ht="15" x14ac:dyDescent="0.25">
      <c r="A40" s="366"/>
      <c r="B40" s="366"/>
      <c r="C40" s="367"/>
      <c r="D40" s="367"/>
      <c r="E40" s="367"/>
      <c r="F40" s="368"/>
      <c r="G40" s="9"/>
      <c r="H40" s="9"/>
      <c r="I40" s="9"/>
      <c r="J40" s="9"/>
      <c r="K40" s="9"/>
      <c r="L40" s="9"/>
    </row>
    <row r="41" spans="1:12" ht="15" x14ac:dyDescent="0.25">
      <c r="A41" s="366"/>
      <c r="B41" s="366"/>
      <c r="C41" s="367"/>
      <c r="D41" s="367"/>
      <c r="E41" s="367"/>
      <c r="F41" s="368"/>
      <c r="G41" s="9"/>
      <c r="H41" s="9"/>
      <c r="I41" s="9"/>
      <c r="J41" s="9"/>
      <c r="K41" s="9"/>
      <c r="L41" s="9"/>
    </row>
    <row r="42" spans="1:12" ht="15" x14ac:dyDescent="0.25">
      <c r="A42" s="347"/>
      <c r="B42" s="278"/>
      <c r="C42" s="367"/>
      <c r="D42" s="367"/>
      <c r="E42" s="367"/>
      <c r="F42" s="368"/>
      <c r="G42" s="9"/>
      <c r="H42" s="9"/>
      <c r="I42" s="9"/>
      <c r="J42" s="9"/>
      <c r="K42" s="9"/>
      <c r="L42" s="9"/>
    </row>
    <row r="43" spans="1:12" ht="15" x14ac:dyDescent="0.25">
      <c r="A43" s="366"/>
      <c r="B43" s="278"/>
      <c r="C43" s="367"/>
      <c r="D43" s="367"/>
      <c r="E43" s="367"/>
      <c r="F43" s="368"/>
      <c r="G43" s="9"/>
      <c r="H43" s="9"/>
      <c r="I43" s="9"/>
      <c r="J43" s="9"/>
      <c r="K43" s="9"/>
      <c r="L43" s="9"/>
    </row>
    <row r="44" spans="1:12" ht="15" x14ac:dyDescent="0.25">
      <c r="A44" s="366"/>
      <c r="B44" s="278"/>
      <c r="C44" s="367"/>
      <c r="D44" s="367"/>
      <c r="E44" s="367"/>
      <c r="F44" s="368"/>
      <c r="G44" s="9"/>
      <c r="H44" s="9"/>
      <c r="I44" s="9"/>
      <c r="J44" s="9"/>
      <c r="K44" s="9"/>
      <c r="L44" s="9"/>
    </row>
    <row r="45" spans="1:12" ht="13.5" customHeight="1" x14ac:dyDescent="0.25">
      <c r="A45" s="366"/>
      <c r="B45" s="366"/>
      <c r="C45" s="367"/>
      <c r="D45" s="367"/>
      <c r="E45" s="367"/>
      <c r="F45" s="368"/>
      <c r="G45" s="9"/>
      <c r="H45" s="9"/>
      <c r="I45" s="9"/>
      <c r="J45" s="9"/>
      <c r="K45" s="9"/>
      <c r="L45" s="9"/>
    </row>
    <row r="46" spans="1:12" ht="13.5" customHeight="1" x14ac:dyDescent="0.25">
      <c r="A46" s="366"/>
      <c r="B46" s="366"/>
      <c r="C46" s="367"/>
      <c r="D46" s="367"/>
      <c r="E46" s="367"/>
      <c r="F46" s="368"/>
      <c r="G46" s="9"/>
      <c r="H46" s="9"/>
      <c r="I46" s="9"/>
      <c r="J46" s="9"/>
      <c r="K46" s="9"/>
      <c r="L46" s="9"/>
    </row>
    <row r="47" spans="1:12" ht="13.5" customHeight="1" x14ac:dyDescent="0.25">
      <c r="A47" s="366"/>
      <c r="B47" s="366"/>
      <c r="C47" s="367"/>
      <c r="D47" s="367"/>
      <c r="E47" s="367"/>
      <c r="F47" s="368"/>
      <c r="G47" s="9"/>
      <c r="H47" s="9"/>
      <c r="I47" s="9"/>
      <c r="J47" s="9"/>
      <c r="K47" s="9"/>
      <c r="L47" s="9"/>
    </row>
    <row r="48" spans="1:12" ht="13.5" customHeight="1" x14ac:dyDescent="0.25">
      <c r="A48" s="366"/>
      <c r="B48" s="366"/>
      <c r="C48" s="367"/>
      <c r="D48" s="367"/>
      <c r="E48" s="367"/>
      <c r="F48" s="368"/>
      <c r="G48" s="9"/>
      <c r="H48" s="9"/>
      <c r="I48" s="9"/>
      <c r="J48" s="9"/>
      <c r="K48" s="9"/>
      <c r="L48" s="9"/>
    </row>
    <row r="49" spans="1:12" ht="13.5" customHeight="1" x14ac:dyDescent="0.25">
      <c r="A49" s="366"/>
      <c r="B49" s="347"/>
      <c r="C49" s="367"/>
      <c r="D49" s="367"/>
      <c r="E49" s="367"/>
      <c r="F49" s="368"/>
      <c r="G49" s="9"/>
      <c r="H49" s="9"/>
      <c r="I49" s="9"/>
      <c r="J49" s="9"/>
      <c r="K49" s="9"/>
      <c r="L49" s="9"/>
    </row>
    <row r="50" spans="1:12" ht="12.75" customHeight="1" x14ac:dyDescent="0.25">
      <c r="A50" s="366"/>
      <c r="B50" s="347"/>
      <c r="C50" s="367"/>
      <c r="D50" s="367"/>
      <c r="E50" s="367"/>
      <c r="F50" s="368"/>
      <c r="G50" s="9"/>
      <c r="H50" s="9"/>
      <c r="I50" s="9"/>
      <c r="J50" s="9"/>
      <c r="K50" s="9"/>
      <c r="L50" s="9"/>
    </row>
    <row r="51" spans="1:12" ht="15" x14ac:dyDescent="0.25">
      <c r="A51" s="366"/>
      <c r="B51" s="347"/>
      <c r="C51" s="367"/>
      <c r="D51" s="367"/>
      <c r="E51" s="367"/>
      <c r="F51" s="368"/>
      <c r="G51" s="9"/>
      <c r="H51" s="9"/>
      <c r="I51" s="9"/>
      <c r="J51" s="9"/>
      <c r="K51" s="9"/>
      <c r="L51" s="9"/>
    </row>
    <row r="52" spans="1:12" ht="15" x14ac:dyDescent="0.25">
      <c r="A52" s="366"/>
      <c r="B52" s="347"/>
      <c r="C52" s="367"/>
      <c r="D52" s="367"/>
      <c r="E52" s="367"/>
      <c r="F52" s="368"/>
      <c r="G52" s="9"/>
      <c r="H52" s="9"/>
      <c r="I52" s="9"/>
      <c r="J52" s="9"/>
      <c r="K52" s="9"/>
      <c r="L52" s="9"/>
    </row>
    <row r="53" spans="1:12" ht="15" x14ac:dyDescent="0.25">
      <c r="A53" s="366"/>
      <c r="B53" s="366"/>
      <c r="C53" s="184"/>
      <c r="D53" s="369"/>
      <c r="E53" s="369"/>
      <c r="F53" s="369"/>
      <c r="G53" s="9"/>
      <c r="H53" s="9"/>
      <c r="I53" s="9"/>
      <c r="J53" s="9"/>
      <c r="K53" s="9"/>
      <c r="L53" s="9"/>
    </row>
    <row r="54" spans="1:12" ht="15" x14ac:dyDescent="0.25">
      <c r="A54" s="370"/>
      <c r="B54" s="184"/>
      <c r="C54" s="184"/>
      <c r="D54" s="184"/>
      <c r="E54" s="184"/>
      <c r="F54" s="184"/>
      <c r="G54" s="9"/>
      <c r="H54" s="9"/>
      <c r="I54" s="9"/>
      <c r="J54" s="9"/>
      <c r="K54" s="9"/>
      <c r="L54" s="9"/>
    </row>
    <row r="55" spans="1:12" ht="15" x14ac:dyDescent="0.25">
      <c r="A55" s="371"/>
      <c r="B55" s="184"/>
      <c r="C55" s="184"/>
      <c r="D55" s="184"/>
      <c r="E55" s="184"/>
      <c r="F55" s="184"/>
      <c r="G55" s="9"/>
      <c r="H55" s="9"/>
      <c r="I55" s="9"/>
      <c r="J55" s="9"/>
      <c r="K55" s="9"/>
      <c r="L55" s="9"/>
    </row>
    <row r="56" spans="1:12" ht="15" x14ac:dyDescent="0.25">
      <c r="A56" s="371"/>
      <c r="B56" s="184"/>
      <c r="C56" s="184"/>
      <c r="D56" s="184"/>
      <c r="E56" s="184"/>
      <c r="F56" s="184"/>
      <c r="G56" s="9"/>
      <c r="H56" s="9"/>
      <c r="I56" s="9"/>
      <c r="J56" s="9"/>
      <c r="K56" s="9"/>
      <c r="L56" s="9"/>
    </row>
    <row r="57" spans="1:12" ht="15" x14ac:dyDescent="0.25">
      <c r="A57" s="371"/>
      <c r="B57" s="184"/>
      <c r="C57" s="184"/>
      <c r="D57" s="184"/>
      <c r="E57" s="184"/>
      <c r="F57" s="184"/>
      <c r="G57" s="9"/>
      <c r="H57" s="9"/>
      <c r="I57" s="9"/>
      <c r="J57" s="9"/>
      <c r="K57" s="9"/>
      <c r="L57" s="9"/>
    </row>
    <row r="58" spans="1:12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</sheetData>
  <mergeCells count="7">
    <mergeCell ref="A30:M30"/>
    <mergeCell ref="A31:I31"/>
    <mergeCell ref="C3:E5"/>
    <mergeCell ref="F3:H5"/>
    <mergeCell ref="I3:K5"/>
    <mergeCell ref="A28:M28"/>
    <mergeCell ref="A29:M29"/>
  </mergeCells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35"/>
  <sheetViews>
    <sheetView zoomScaleNormal="100" workbookViewId="0"/>
  </sheetViews>
  <sheetFormatPr defaultRowHeight="12.75" x14ac:dyDescent="0.2"/>
  <cols>
    <col min="1" max="1" width="33.42578125" style="4" customWidth="1"/>
    <col min="2" max="5" width="17.85546875" style="4" customWidth="1"/>
    <col min="6" max="6" width="7.42578125" style="4" bestFit="1" customWidth="1"/>
    <col min="7" max="7" width="6.7109375" style="4" bestFit="1" customWidth="1"/>
    <col min="8" max="239" width="9.140625" style="4"/>
    <col min="240" max="240" width="33.42578125" style="4" customWidth="1"/>
    <col min="241" max="244" width="17.85546875" style="4" customWidth="1"/>
    <col min="245" max="245" width="7.42578125" style="4" bestFit="1" customWidth="1"/>
    <col min="246" max="246" width="6.7109375" style="4" bestFit="1" customWidth="1"/>
    <col min="247" max="247" width="7.42578125" style="4" bestFit="1" customWidth="1"/>
    <col min="248" max="248" width="10" style="4" customWidth="1"/>
    <col min="249" max="250" width="9.140625" style="4"/>
    <col min="251" max="251" width="9.85546875" style="4" customWidth="1"/>
    <col min="252" max="252" width="10.42578125" style="4" customWidth="1"/>
    <col min="253" max="253" width="1.5703125" style="4" customWidth="1"/>
    <col min="254" max="495" width="9.140625" style="4"/>
    <col min="496" max="496" width="33.42578125" style="4" customWidth="1"/>
    <col min="497" max="500" width="17.85546875" style="4" customWidth="1"/>
    <col min="501" max="501" width="7.42578125" style="4" bestFit="1" customWidth="1"/>
    <col min="502" max="502" width="6.7109375" style="4" bestFit="1" customWidth="1"/>
    <col min="503" max="503" width="7.42578125" style="4" bestFit="1" customWidth="1"/>
    <col min="504" max="504" width="10" style="4" customWidth="1"/>
    <col min="505" max="506" width="9.140625" style="4"/>
    <col min="507" max="507" width="9.85546875" style="4" customWidth="1"/>
    <col min="508" max="508" width="10.42578125" style="4" customWidth="1"/>
    <col min="509" max="509" width="1.5703125" style="4" customWidth="1"/>
    <col min="510" max="751" width="9.140625" style="4"/>
    <col min="752" max="752" width="33.42578125" style="4" customWidth="1"/>
    <col min="753" max="756" width="17.85546875" style="4" customWidth="1"/>
    <col min="757" max="757" width="7.42578125" style="4" bestFit="1" customWidth="1"/>
    <col min="758" max="758" width="6.7109375" style="4" bestFit="1" customWidth="1"/>
    <col min="759" max="759" width="7.42578125" style="4" bestFit="1" customWidth="1"/>
    <col min="760" max="760" width="10" style="4" customWidth="1"/>
    <col min="761" max="762" width="9.140625" style="4"/>
    <col min="763" max="763" width="9.85546875" style="4" customWidth="1"/>
    <col min="764" max="764" width="10.42578125" style="4" customWidth="1"/>
    <col min="765" max="765" width="1.5703125" style="4" customWidth="1"/>
    <col min="766" max="1007" width="9.140625" style="4"/>
    <col min="1008" max="1008" width="33.42578125" style="4" customWidth="1"/>
    <col min="1009" max="1012" width="17.85546875" style="4" customWidth="1"/>
    <col min="1013" max="1013" width="7.42578125" style="4" bestFit="1" customWidth="1"/>
    <col min="1014" max="1014" width="6.7109375" style="4" bestFit="1" customWidth="1"/>
    <col min="1015" max="1015" width="7.42578125" style="4" bestFit="1" customWidth="1"/>
    <col min="1016" max="1016" width="10" style="4" customWidth="1"/>
    <col min="1017" max="1018" width="9.140625" style="4"/>
    <col min="1019" max="1019" width="9.85546875" style="4" customWidth="1"/>
    <col min="1020" max="1020" width="10.42578125" style="4" customWidth="1"/>
    <col min="1021" max="1021" width="1.5703125" style="4" customWidth="1"/>
    <col min="1022" max="1263" width="9.140625" style="4"/>
    <col min="1264" max="1264" width="33.42578125" style="4" customWidth="1"/>
    <col min="1265" max="1268" width="17.85546875" style="4" customWidth="1"/>
    <col min="1269" max="1269" width="7.42578125" style="4" bestFit="1" customWidth="1"/>
    <col min="1270" max="1270" width="6.7109375" style="4" bestFit="1" customWidth="1"/>
    <col min="1271" max="1271" width="7.42578125" style="4" bestFit="1" customWidth="1"/>
    <col min="1272" max="1272" width="10" style="4" customWidth="1"/>
    <col min="1273" max="1274" width="9.140625" style="4"/>
    <col min="1275" max="1275" width="9.85546875" style="4" customWidth="1"/>
    <col min="1276" max="1276" width="10.42578125" style="4" customWidth="1"/>
    <col min="1277" max="1277" width="1.5703125" style="4" customWidth="1"/>
    <col min="1278" max="1519" width="9.140625" style="4"/>
    <col min="1520" max="1520" width="33.42578125" style="4" customWidth="1"/>
    <col min="1521" max="1524" width="17.85546875" style="4" customWidth="1"/>
    <col min="1525" max="1525" width="7.42578125" style="4" bestFit="1" customWidth="1"/>
    <col min="1526" max="1526" width="6.7109375" style="4" bestFit="1" customWidth="1"/>
    <col min="1527" max="1527" width="7.42578125" style="4" bestFit="1" customWidth="1"/>
    <col min="1528" max="1528" width="10" style="4" customWidth="1"/>
    <col min="1529" max="1530" width="9.140625" style="4"/>
    <col min="1531" max="1531" width="9.85546875" style="4" customWidth="1"/>
    <col min="1532" max="1532" width="10.42578125" style="4" customWidth="1"/>
    <col min="1533" max="1533" width="1.5703125" style="4" customWidth="1"/>
    <col min="1534" max="1775" width="9.140625" style="4"/>
    <col min="1776" max="1776" width="33.42578125" style="4" customWidth="1"/>
    <col min="1777" max="1780" width="17.85546875" style="4" customWidth="1"/>
    <col min="1781" max="1781" width="7.42578125" style="4" bestFit="1" customWidth="1"/>
    <col min="1782" max="1782" width="6.7109375" style="4" bestFit="1" customWidth="1"/>
    <col min="1783" max="1783" width="7.42578125" style="4" bestFit="1" customWidth="1"/>
    <col min="1784" max="1784" width="10" style="4" customWidth="1"/>
    <col min="1785" max="1786" width="9.140625" style="4"/>
    <col min="1787" max="1787" width="9.85546875" style="4" customWidth="1"/>
    <col min="1788" max="1788" width="10.42578125" style="4" customWidth="1"/>
    <col min="1789" max="1789" width="1.5703125" style="4" customWidth="1"/>
    <col min="1790" max="2031" width="9.140625" style="4"/>
    <col min="2032" max="2032" width="33.42578125" style="4" customWidth="1"/>
    <col min="2033" max="2036" width="17.85546875" style="4" customWidth="1"/>
    <col min="2037" max="2037" width="7.42578125" style="4" bestFit="1" customWidth="1"/>
    <col min="2038" max="2038" width="6.7109375" style="4" bestFit="1" customWidth="1"/>
    <col min="2039" max="2039" width="7.42578125" style="4" bestFit="1" customWidth="1"/>
    <col min="2040" max="2040" width="10" style="4" customWidth="1"/>
    <col min="2041" max="2042" width="9.140625" style="4"/>
    <col min="2043" max="2043" width="9.85546875" style="4" customWidth="1"/>
    <col min="2044" max="2044" width="10.42578125" style="4" customWidth="1"/>
    <col min="2045" max="2045" width="1.5703125" style="4" customWidth="1"/>
    <col min="2046" max="2287" width="9.140625" style="4"/>
    <col min="2288" max="2288" width="33.42578125" style="4" customWidth="1"/>
    <col min="2289" max="2292" width="17.85546875" style="4" customWidth="1"/>
    <col min="2293" max="2293" width="7.42578125" style="4" bestFit="1" customWidth="1"/>
    <col min="2294" max="2294" width="6.7109375" style="4" bestFit="1" customWidth="1"/>
    <col min="2295" max="2295" width="7.42578125" style="4" bestFit="1" customWidth="1"/>
    <col min="2296" max="2296" width="10" style="4" customWidth="1"/>
    <col min="2297" max="2298" width="9.140625" style="4"/>
    <col min="2299" max="2299" width="9.85546875" style="4" customWidth="1"/>
    <col min="2300" max="2300" width="10.42578125" style="4" customWidth="1"/>
    <col min="2301" max="2301" width="1.5703125" style="4" customWidth="1"/>
    <col min="2302" max="2543" width="9.140625" style="4"/>
    <col min="2544" max="2544" width="33.42578125" style="4" customWidth="1"/>
    <col min="2545" max="2548" width="17.85546875" style="4" customWidth="1"/>
    <col min="2549" max="2549" width="7.42578125" style="4" bestFit="1" customWidth="1"/>
    <col min="2550" max="2550" width="6.7109375" style="4" bestFit="1" customWidth="1"/>
    <col min="2551" max="2551" width="7.42578125" style="4" bestFit="1" customWidth="1"/>
    <col min="2552" max="2552" width="10" style="4" customWidth="1"/>
    <col min="2553" max="2554" width="9.140625" style="4"/>
    <col min="2555" max="2555" width="9.85546875" style="4" customWidth="1"/>
    <col min="2556" max="2556" width="10.42578125" style="4" customWidth="1"/>
    <col min="2557" max="2557" width="1.5703125" style="4" customWidth="1"/>
    <col min="2558" max="2799" width="9.140625" style="4"/>
    <col min="2800" max="2800" width="33.42578125" style="4" customWidth="1"/>
    <col min="2801" max="2804" width="17.85546875" style="4" customWidth="1"/>
    <col min="2805" max="2805" width="7.42578125" style="4" bestFit="1" customWidth="1"/>
    <col min="2806" max="2806" width="6.7109375" style="4" bestFit="1" customWidth="1"/>
    <col min="2807" max="2807" width="7.42578125" style="4" bestFit="1" customWidth="1"/>
    <col min="2808" max="2808" width="10" style="4" customWidth="1"/>
    <col min="2809" max="2810" width="9.140625" style="4"/>
    <col min="2811" max="2811" width="9.85546875" style="4" customWidth="1"/>
    <col min="2812" max="2812" width="10.42578125" style="4" customWidth="1"/>
    <col min="2813" max="2813" width="1.5703125" style="4" customWidth="1"/>
    <col min="2814" max="3055" width="9.140625" style="4"/>
    <col min="3056" max="3056" width="33.42578125" style="4" customWidth="1"/>
    <col min="3057" max="3060" width="17.85546875" style="4" customWidth="1"/>
    <col min="3061" max="3061" width="7.42578125" style="4" bestFit="1" customWidth="1"/>
    <col min="3062" max="3062" width="6.7109375" style="4" bestFit="1" customWidth="1"/>
    <col min="3063" max="3063" width="7.42578125" style="4" bestFit="1" customWidth="1"/>
    <col min="3064" max="3064" width="10" style="4" customWidth="1"/>
    <col min="3065" max="3066" width="9.140625" style="4"/>
    <col min="3067" max="3067" width="9.85546875" style="4" customWidth="1"/>
    <col min="3068" max="3068" width="10.42578125" style="4" customWidth="1"/>
    <col min="3069" max="3069" width="1.5703125" style="4" customWidth="1"/>
    <col min="3070" max="3311" width="9.140625" style="4"/>
    <col min="3312" max="3312" width="33.42578125" style="4" customWidth="1"/>
    <col min="3313" max="3316" width="17.85546875" style="4" customWidth="1"/>
    <col min="3317" max="3317" width="7.42578125" style="4" bestFit="1" customWidth="1"/>
    <col min="3318" max="3318" width="6.7109375" style="4" bestFit="1" customWidth="1"/>
    <col min="3319" max="3319" width="7.42578125" style="4" bestFit="1" customWidth="1"/>
    <col min="3320" max="3320" width="10" style="4" customWidth="1"/>
    <col min="3321" max="3322" width="9.140625" style="4"/>
    <col min="3323" max="3323" width="9.85546875" style="4" customWidth="1"/>
    <col min="3324" max="3324" width="10.42578125" style="4" customWidth="1"/>
    <col min="3325" max="3325" width="1.5703125" style="4" customWidth="1"/>
    <col min="3326" max="3567" width="9.140625" style="4"/>
    <col min="3568" max="3568" width="33.42578125" style="4" customWidth="1"/>
    <col min="3569" max="3572" width="17.85546875" style="4" customWidth="1"/>
    <col min="3573" max="3573" width="7.42578125" style="4" bestFit="1" customWidth="1"/>
    <col min="3574" max="3574" width="6.7109375" style="4" bestFit="1" customWidth="1"/>
    <col min="3575" max="3575" width="7.42578125" style="4" bestFit="1" customWidth="1"/>
    <col min="3576" max="3576" width="10" style="4" customWidth="1"/>
    <col min="3577" max="3578" width="9.140625" style="4"/>
    <col min="3579" max="3579" width="9.85546875" style="4" customWidth="1"/>
    <col min="3580" max="3580" width="10.42578125" style="4" customWidth="1"/>
    <col min="3581" max="3581" width="1.5703125" style="4" customWidth="1"/>
    <col min="3582" max="3823" width="9.140625" style="4"/>
    <col min="3824" max="3824" width="33.42578125" style="4" customWidth="1"/>
    <col min="3825" max="3828" width="17.85546875" style="4" customWidth="1"/>
    <col min="3829" max="3829" width="7.42578125" style="4" bestFit="1" customWidth="1"/>
    <col min="3830" max="3830" width="6.7109375" style="4" bestFit="1" customWidth="1"/>
    <col min="3831" max="3831" width="7.42578125" style="4" bestFit="1" customWidth="1"/>
    <col min="3832" max="3832" width="10" style="4" customWidth="1"/>
    <col min="3833" max="3834" width="9.140625" style="4"/>
    <col min="3835" max="3835" width="9.85546875" style="4" customWidth="1"/>
    <col min="3836" max="3836" width="10.42578125" style="4" customWidth="1"/>
    <col min="3837" max="3837" width="1.5703125" style="4" customWidth="1"/>
    <col min="3838" max="4079" width="9.140625" style="4"/>
    <col min="4080" max="4080" width="33.42578125" style="4" customWidth="1"/>
    <col min="4081" max="4084" width="17.85546875" style="4" customWidth="1"/>
    <col min="4085" max="4085" width="7.42578125" style="4" bestFit="1" customWidth="1"/>
    <col min="4086" max="4086" width="6.7109375" style="4" bestFit="1" customWidth="1"/>
    <col min="4087" max="4087" width="7.42578125" style="4" bestFit="1" customWidth="1"/>
    <col min="4088" max="4088" width="10" style="4" customWidth="1"/>
    <col min="4089" max="4090" width="9.140625" style="4"/>
    <col min="4091" max="4091" width="9.85546875" style="4" customWidth="1"/>
    <col min="4092" max="4092" width="10.42578125" style="4" customWidth="1"/>
    <col min="4093" max="4093" width="1.5703125" style="4" customWidth="1"/>
    <col min="4094" max="4335" width="9.140625" style="4"/>
    <col min="4336" max="4336" width="33.42578125" style="4" customWidth="1"/>
    <col min="4337" max="4340" width="17.85546875" style="4" customWidth="1"/>
    <col min="4341" max="4341" width="7.42578125" style="4" bestFit="1" customWidth="1"/>
    <col min="4342" max="4342" width="6.7109375" style="4" bestFit="1" customWidth="1"/>
    <col min="4343" max="4343" width="7.42578125" style="4" bestFit="1" customWidth="1"/>
    <col min="4344" max="4344" width="10" style="4" customWidth="1"/>
    <col min="4345" max="4346" width="9.140625" style="4"/>
    <col min="4347" max="4347" width="9.85546875" style="4" customWidth="1"/>
    <col min="4348" max="4348" width="10.42578125" style="4" customWidth="1"/>
    <col min="4349" max="4349" width="1.5703125" style="4" customWidth="1"/>
    <col min="4350" max="4591" width="9.140625" style="4"/>
    <col min="4592" max="4592" width="33.42578125" style="4" customWidth="1"/>
    <col min="4593" max="4596" width="17.85546875" style="4" customWidth="1"/>
    <col min="4597" max="4597" width="7.42578125" style="4" bestFit="1" customWidth="1"/>
    <col min="4598" max="4598" width="6.7109375" style="4" bestFit="1" customWidth="1"/>
    <col min="4599" max="4599" width="7.42578125" style="4" bestFit="1" customWidth="1"/>
    <col min="4600" max="4600" width="10" style="4" customWidth="1"/>
    <col min="4601" max="4602" width="9.140625" style="4"/>
    <col min="4603" max="4603" width="9.85546875" style="4" customWidth="1"/>
    <col min="4604" max="4604" width="10.42578125" style="4" customWidth="1"/>
    <col min="4605" max="4605" width="1.5703125" style="4" customWidth="1"/>
    <col min="4606" max="4847" width="9.140625" style="4"/>
    <col min="4848" max="4848" width="33.42578125" style="4" customWidth="1"/>
    <col min="4849" max="4852" width="17.85546875" style="4" customWidth="1"/>
    <col min="4853" max="4853" width="7.42578125" style="4" bestFit="1" customWidth="1"/>
    <col min="4854" max="4854" width="6.7109375" style="4" bestFit="1" customWidth="1"/>
    <col min="4855" max="4855" width="7.42578125" style="4" bestFit="1" customWidth="1"/>
    <col min="4856" max="4856" width="10" style="4" customWidth="1"/>
    <col min="4857" max="4858" width="9.140625" style="4"/>
    <col min="4859" max="4859" width="9.85546875" style="4" customWidth="1"/>
    <col min="4860" max="4860" width="10.42578125" style="4" customWidth="1"/>
    <col min="4861" max="4861" width="1.5703125" style="4" customWidth="1"/>
    <col min="4862" max="5103" width="9.140625" style="4"/>
    <col min="5104" max="5104" width="33.42578125" style="4" customWidth="1"/>
    <col min="5105" max="5108" width="17.85546875" style="4" customWidth="1"/>
    <col min="5109" max="5109" width="7.42578125" style="4" bestFit="1" customWidth="1"/>
    <col min="5110" max="5110" width="6.7109375" style="4" bestFit="1" customWidth="1"/>
    <col min="5111" max="5111" width="7.42578125" style="4" bestFit="1" customWidth="1"/>
    <col min="5112" max="5112" width="10" style="4" customWidth="1"/>
    <col min="5113" max="5114" width="9.140625" style="4"/>
    <col min="5115" max="5115" width="9.85546875" style="4" customWidth="1"/>
    <col min="5116" max="5116" width="10.42578125" style="4" customWidth="1"/>
    <col min="5117" max="5117" width="1.5703125" style="4" customWidth="1"/>
    <col min="5118" max="5359" width="9.140625" style="4"/>
    <col min="5360" max="5360" width="33.42578125" style="4" customWidth="1"/>
    <col min="5361" max="5364" width="17.85546875" style="4" customWidth="1"/>
    <col min="5365" max="5365" width="7.42578125" style="4" bestFit="1" customWidth="1"/>
    <col min="5366" max="5366" width="6.7109375" style="4" bestFit="1" customWidth="1"/>
    <col min="5367" max="5367" width="7.42578125" style="4" bestFit="1" customWidth="1"/>
    <col min="5368" max="5368" width="10" style="4" customWidth="1"/>
    <col min="5369" max="5370" width="9.140625" style="4"/>
    <col min="5371" max="5371" width="9.85546875" style="4" customWidth="1"/>
    <col min="5372" max="5372" width="10.42578125" style="4" customWidth="1"/>
    <col min="5373" max="5373" width="1.5703125" style="4" customWidth="1"/>
    <col min="5374" max="5615" width="9.140625" style="4"/>
    <col min="5616" max="5616" width="33.42578125" style="4" customWidth="1"/>
    <col min="5617" max="5620" width="17.85546875" style="4" customWidth="1"/>
    <col min="5621" max="5621" width="7.42578125" style="4" bestFit="1" customWidth="1"/>
    <col min="5622" max="5622" width="6.7109375" style="4" bestFit="1" customWidth="1"/>
    <col min="5623" max="5623" width="7.42578125" style="4" bestFit="1" customWidth="1"/>
    <col min="5624" max="5624" width="10" style="4" customWidth="1"/>
    <col min="5625" max="5626" width="9.140625" style="4"/>
    <col min="5627" max="5627" width="9.85546875" style="4" customWidth="1"/>
    <col min="5628" max="5628" width="10.42578125" style="4" customWidth="1"/>
    <col min="5629" max="5629" width="1.5703125" style="4" customWidth="1"/>
    <col min="5630" max="5871" width="9.140625" style="4"/>
    <col min="5872" max="5872" width="33.42578125" style="4" customWidth="1"/>
    <col min="5873" max="5876" width="17.85546875" style="4" customWidth="1"/>
    <col min="5877" max="5877" width="7.42578125" style="4" bestFit="1" customWidth="1"/>
    <col min="5878" max="5878" width="6.7109375" style="4" bestFit="1" customWidth="1"/>
    <col min="5879" max="5879" width="7.42578125" style="4" bestFit="1" customWidth="1"/>
    <col min="5880" max="5880" width="10" style="4" customWidth="1"/>
    <col min="5881" max="5882" width="9.140625" style="4"/>
    <col min="5883" max="5883" width="9.85546875" style="4" customWidth="1"/>
    <col min="5884" max="5884" width="10.42578125" style="4" customWidth="1"/>
    <col min="5885" max="5885" width="1.5703125" style="4" customWidth="1"/>
    <col min="5886" max="6127" width="9.140625" style="4"/>
    <col min="6128" max="6128" width="33.42578125" style="4" customWidth="1"/>
    <col min="6129" max="6132" width="17.85546875" style="4" customWidth="1"/>
    <col min="6133" max="6133" width="7.42578125" style="4" bestFit="1" customWidth="1"/>
    <col min="6134" max="6134" width="6.7109375" style="4" bestFit="1" customWidth="1"/>
    <col min="6135" max="6135" width="7.42578125" style="4" bestFit="1" customWidth="1"/>
    <col min="6136" max="6136" width="10" style="4" customWidth="1"/>
    <col min="6137" max="6138" width="9.140625" style="4"/>
    <col min="6139" max="6139" width="9.85546875" style="4" customWidth="1"/>
    <col min="6140" max="6140" width="10.42578125" style="4" customWidth="1"/>
    <col min="6141" max="6141" width="1.5703125" style="4" customWidth="1"/>
    <col min="6142" max="6383" width="9.140625" style="4"/>
    <col min="6384" max="6384" width="33.42578125" style="4" customWidth="1"/>
    <col min="6385" max="6388" width="17.85546875" style="4" customWidth="1"/>
    <col min="6389" max="6389" width="7.42578125" style="4" bestFit="1" customWidth="1"/>
    <col min="6390" max="6390" width="6.7109375" style="4" bestFit="1" customWidth="1"/>
    <col min="6391" max="6391" width="7.42578125" style="4" bestFit="1" customWidth="1"/>
    <col min="6392" max="6392" width="10" style="4" customWidth="1"/>
    <col min="6393" max="6394" width="9.140625" style="4"/>
    <col min="6395" max="6395" width="9.85546875" style="4" customWidth="1"/>
    <col min="6396" max="6396" width="10.42578125" style="4" customWidth="1"/>
    <col min="6397" max="6397" width="1.5703125" style="4" customWidth="1"/>
    <col min="6398" max="6639" width="9.140625" style="4"/>
    <col min="6640" max="6640" width="33.42578125" style="4" customWidth="1"/>
    <col min="6641" max="6644" width="17.85546875" style="4" customWidth="1"/>
    <col min="6645" max="6645" width="7.42578125" style="4" bestFit="1" customWidth="1"/>
    <col min="6646" max="6646" width="6.7109375" style="4" bestFit="1" customWidth="1"/>
    <col min="6647" max="6647" width="7.42578125" style="4" bestFit="1" customWidth="1"/>
    <col min="6648" max="6648" width="10" style="4" customWidth="1"/>
    <col min="6649" max="6650" width="9.140625" style="4"/>
    <col min="6651" max="6651" width="9.85546875" style="4" customWidth="1"/>
    <col min="6652" max="6652" width="10.42578125" style="4" customWidth="1"/>
    <col min="6653" max="6653" width="1.5703125" style="4" customWidth="1"/>
    <col min="6654" max="6895" width="9.140625" style="4"/>
    <col min="6896" max="6896" width="33.42578125" style="4" customWidth="1"/>
    <col min="6897" max="6900" width="17.85546875" style="4" customWidth="1"/>
    <col min="6901" max="6901" width="7.42578125" style="4" bestFit="1" customWidth="1"/>
    <col min="6902" max="6902" width="6.7109375" style="4" bestFit="1" customWidth="1"/>
    <col min="6903" max="6903" width="7.42578125" style="4" bestFit="1" customWidth="1"/>
    <col min="6904" max="6904" width="10" style="4" customWidth="1"/>
    <col min="6905" max="6906" width="9.140625" style="4"/>
    <col min="6907" max="6907" width="9.85546875" style="4" customWidth="1"/>
    <col min="6908" max="6908" width="10.42578125" style="4" customWidth="1"/>
    <col min="6909" max="6909" width="1.5703125" style="4" customWidth="1"/>
    <col min="6910" max="7151" width="9.140625" style="4"/>
    <col min="7152" max="7152" width="33.42578125" style="4" customWidth="1"/>
    <col min="7153" max="7156" width="17.85546875" style="4" customWidth="1"/>
    <col min="7157" max="7157" width="7.42578125" style="4" bestFit="1" customWidth="1"/>
    <col min="7158" max="7158" width="6.7109375" style="4" bestFit="1" customWidth="1"/>
    <col min="7159" max="7159" width="7.42578125" style="4" bestFit="1" customWidth="1"/>
    <col min="7160" max="7160" width="10" style="4" customWidth="1"/>
    <col min="7161" max="7162" width="9.140625" style="4"/>
    <col min="7163" max="7163" width="9.85546875" style="4" customWidth="1"/>
    <col min="7164" max="7164" width="10.42578125" style="4" customWidth="1"/>
    <col min="7165" max="7165" width="1.5703125" style="4" customWidth="1"/>
    <col min="7166" max="7407" width="9.140625" style="4"/>
    <col min="7408" max="7408" width="33.42578125" style="4" customWidth="1"/>
    <col min="7409" max="7412" width="17.85546875" style="4" customWidth="1"/>
    <col min="7413" max="7413" width="7.42578125" style="4" bestFit="1" customWidth="1"/>
    <col min="7414" max="7414" width="6.7109375" style="4" bestFit="1" customWidth="1"/>
    <col min="7415" max="7415" width="7.42578125" style="4" bestFit="1" customWidth="1"/>
    <col min="7416" max="7416" width="10" style="4" customWidth="1"/>
    <col min="7417" max="7418" width="9.140625" style="4"/>
    <col min="7419" max="7419" width="9.85546875" style="4" customWidth="1"/>
    <col min="7420" max="7420" width="10.42578125" style="4" customWidth="1"/>
    <col min="7421" max="7421" width="1.5703125" style="4" customWidth="1"/>
    <col min="7422" max="7663" width="9.140625" style="4"/>
    <col min="7664" max="7664" width="33.42578125" style="4" customWidth="1"/>
    <col min="7665" max="7668" width="17.85546875" style="4" customWidth="1"/>
    <col min="7669" max="7669" width="7.42578125" style="4" bestFit="1" customWidth="1"/>
    <col min="7670" max="7670" width="6.7109375" style="4" bestFit="1" customWidth="1"/>
    <col min="7671" max="7671" width="7.42578125" style="4" bestFit="1" customWidth="1"/>
    <col min="7672" max="7672" width="10" style="4" customWidth="1"/>
    <col min="7673" max="7674" width="9.140625" style="4"/>
    <col min="7675" max="7675" width="9.85546875" style="4" customWidth="1"/>
    <col min="7676" max="7676" width="10.42578125" style="4" customWidth="1"/>
    <col min="7677" max="7677" width="1.5703125" style="4" customWidth="1"/>
    <col min="7678" max="7919" width="9.140625" style="4"/>
    <col min="7920" max="7920" width="33.42578125" style="4" customWidth="1"/>
    <col min="7921" max="7924" width="17.85546875" style="4" customWidth="1"/>
    <col min="7925" max="7925" width="7.42578125" style="4" bestFit="1" customWidth="1"/>
    <col min="7926" max="7926" width="6.7109375" style="4" bestFit="1" customWidth="1"/>
    <col min="7927" max="7927" width="7.42578125" style="4" bestFit="1" customWidth="1"/>
    <col min="7928" max="7928" width="10" style="4" customWidth="1"/>
    <col min="7929" max="7930" width="9.140625" style="4"/>
    <col min="7931" max="7931" width="9.85546875" style="4" customWidth="1"/>
    <col min="7932" max="7932" width="10.42578125" style="4" customWidth="1"/>
    <col min="7933" max="7933" width="1.5703125" style="4" customWidth="1"/>
    <col min="7934" max="8175" width="9.140625" style="4"/>
    <col min="8176" max="8176" width="33.42578125" style="4" customWidth="1"/>
    <col min="8177" max="8180" width="17.85546875" style="4" customWidth="1"/>
    <col min="8181" max="8181" width="7.42578125" style="4" bestFit="1" customWidth="1"/>
    <col min="8182" max="8182" width="6.7109375" style="4" bestFit="1" customWidth="1"/>
    <col min="8183" max="8183" width="7.42578125" style="4" bestFit="1" customWidth="1"/>
    <col min="8184" max="8184" width="10" style="4" customWidth="1"/>
    <col min="8185" max="8186" width="9.140625" style="4"/>
    <col min="8187" max="8187" width="9.85546875" style="4" customWidth="1"/>
    <col min="8188" max="8188" width="10.42578125" style="4" customWidth="1"/>
    <col min="8189" max="8189" width="1.5703125" style="4" customWidth="1"/>
    <col min="8190" max="8431" width="9.140625" style="4"/>
    <col min="8432" max="8432" width="33.42578125" style="4" customWidth="1"/>
    <col min="8433" max="8436" width="17.85546875" style="4" customWidth="1"/>
    <col min="8437" max="8437" width="7.42578125" style="4" bestFit="1" customWidth="1"/>
    <col min="8438" max="8438" width="6.7109375" style="4" bestFit="1" customWidth="1"/>
    <col min="8439" max="8439" width="7.42578125" style="4" bestFit="1" customWidth="1"/>
    <col min="8440" max="8440" width="10" style="4" customWidth="1"/>
    <col min="8441" max="8442" width="9.140625" style="4"/>
    <col min="8443" max="8443" width="9.85546875" style="4" customWidth="1"/>
    <col min="8444" max="8444" width="10.42578125" style="4" customWidth="1"/>
    <col min="8445" max="8445" width="1.5703125" style="4" customWidth="1"/>
    <col min="8446" max="8687" width="9.140625" style="4"/>
    <col min="8688" max="8688" width="33.42578125" style="4" customWidth="1"/>
    <col min="8689" max="8692" width="17.85546875" style="4" customWidth="1"/>
    <col min="8693" max="8693" width="7.42578125" style="4" bestFit="1" customWidth="1"/>
    <col min="8694" max="8694" width="6.7109375" style="4" bestFit="1" customWidth="1"/>
    <col min="8695" max="8695" width="7.42578125" style="4" bestFit="1" customWidth="1"/>
    <col min="8696" max="8696" width="10" style="4" customWidth="1"/>
    <col min="8697" max="8698" width="9.140625" style="4"/>
    <col min="8699" max="8699" width="9.85546875" style="4" customWidth="1"/>
    <col min="8700" max="8700" width="10.42578125" style="4" customWidth="1"/>
    <col min="8701" max="8701" width="1.5703125" style="4" customWidth="1"/>
    <col min="8702" max="8943" width="9.140625" style="4"/>
    <col min="8944" max="8944" width="33.42578125" style="4" customWidth="1"/>
    <col min="8945" max="8948" width="17.85546875" style="4" customWidth="1"/>
    <col min="8949" max="8949" width="7.42578125" style="4" bestFit="1" customWidth="1"/>
    <col min="8950" max="8950" width="6.7109375" style="4" bestFit="1" customWidth="1"/>
    <col min="8951" max="8951" width="7.42578125" style="4" bestFit="1" customWidth="1"/>
    <col min="8952" max="8952" width="10" style="4" customWidth="1"/>
    <col min="8953" max="8954" width="9.140625" style="4"/>
    <col min="8955" max="8955" width="9.85546875" style="4" customWidth="1"/>
    <col min="8956" max="8956" width="10.42578125" style="4" customWidth="1"/>
    <col min="8957" max="8957" width="1.5703125" style="4" customWidth="1"/>
    <col min="8958" max="9199" width="9.140625" style="4"/>
    <col min="9200" max="9200" width="33.42578125" style="4" customWidth="1"/>
    <col min="9201" max="9204" width="17.85546875" style="4" customWidth="1"/>
    <col min="9205" max="9205" width="7.42578125" style="4" bestFit="1" customWidth="1"/>
    <col min="9206" max="9206" width="6.7109375" style="4" bestFit="1" customWidth="1"/>
    <col min="9207" max="9207" width="7.42578125" style="4" bestFit="1" customWidth="1"/>
    <col min="9208" max="9208" width="10" style="4" customWidth="1"/>
    <col min="9209" max="9210" width="9.140625" style="4"/>
    <col min="9211" max="9211" width="9.85546875" style="4" customWidth="1"/>
    <col min="9212" max="9212" width="10.42578125" style="4" customWidth="1"/>
    <col min="9213" max="9213" width="1.5703125" style="4" customWidth="1"/>
    <col min="9214" max="9455" width="9.140625" style="4"/>
    <col min="9456" max="9456" width="33.42578125" style="4" customWidth="1"/>
    <col min="9457" max="9460" width="17.85546875" style="4" customWidth="1"/>
    <col min="9461" max="9461" width="7.42578125" style="4" bestFit="1" customWidth="1"/>
    <col min="9462" max="9462" width="6.7109375" style="4" bestFit="1" customWidth="1"/>
    <col min="9463" max="9463" width="7.42578125" style="4" bestFit="1" customWidth="1"/>
    <col min="9464" max="9464" width="10" style="4" customWidth="1"/>
    <col min="9465" max="9466" width="9.140625" style="4"/>
    <col min="9467" max="9467" width="9.85546875" style="4" customWidth="1"/>
    <col min="9468" max="9468" width="10.42578125" style="4" customWidth="1"/>
    <col min="9469" max="9469" width="1.5703125" style="4" customWidth="1"/>
    <col min="9470" max="9711" width="9.140625" style="4"/>
    <col min="9712" max="9712" width="33.42578125" style="4" customWidth="1"/>
    <col min="9713" max="9716" width="17.85546875" style="4" customWidth="1"/>
    <col min="9717" max="9717" width="7.42578125" style="4" bestFit="1" customWidth="1"/>
    <col min="9718" max="9718" width="6.7109375" style="4" bestFit="1" customWidth="1"/>
    <col min="9719" max="9719" width="7.42578125" style="4" bestFit="1" customWidth="1"/>
    <col min="9720" max="9720" width="10" style="4" customWidth="1"/>
    <col min="9721" max="9722" width="9.140625" style="4"/>
    <col min="9723" max="9723" width="9.85546875" style="4" customWidth="1"/>
    <col min="9724" max="9724" width="10.42578125" style="4" customWidth="1"/>
    <col min="9725" max="9725" width="1.5703125" style="4" customWidth="1"/>
    <col min="9726" max="9967" width="9.140625" style="4"/>
    <col min="9968" max="9968" width="33.42578125" style="4" customWidth="1"/>
    <col min="9969" max="9972" width="17.85546875" style="4" customWidth="1"/>
    <col min="9973" max="9973" width="7.42578125" style="4" bestFit="1" customWidth="1"/>
    <col min="9974" max="9974" width="6.7109375" style="4" bestFit="1" customWidth="1"/>
    <col min="9975" max="9975" width="7.42578125" style="4" bestFit="1" customWidth="1"/>
    <col min="9976" max="9976" width="10" style="4" customWidth="1"/>
    <col min="9977" max="9978" width="9.140625" style="4"/>
    <col min="9979" max="9979" width="9.85546875" style="4" customWidth="1"/>
    <col min="9980" max="9980" width="10.42578125" style="4" customWidth="1"/>
    <col min="9981" max="9981" width="1.5703125" style="4" customWidth="1"/>
    <col min="9982" max="10223" width="9.140625" style="4"/>
    <col min="10224" max="10224" width="33.42578125" style="4" customWidth="1"/>
    <col min="10225" max="10228" width="17.85546875" style="4" customWidth="1"/>
    <col min="10229" max="10229" width="7.42578125" style="4" bestFit="1" customWidth="1"/>
    <col min="10230" max="10230" width="6.7109375" style="4" bestFit="1" customWidth="1"/>
    <col min="10231" max="10231" width="7.42578125" style="4" bestFit="1" customWidth="1"/>
    <col min="10232" max="10232" width="10" style="4" customWidth="1"/>
    <col min="10233" max="10234" width="9.140625" style="4"/>
    <col min="10235" max="10235" width="9.85546875" style="4" customWidth="1"/>
    <col min="10236" max="10236" width="10.42578125" style="4" customWidth="1"/>
    <col min="10237" max="10237" width="1.5703125" style="4" customWidth="1"/>
    <col min="10238" max="10479" width="9.140625" style="4"/>
    <col min="10480" max="10480" width="33.42578125" style="4" customWidth="1"/>
    <col min="10481" max="10484" width="17.85546875" style="4" customWidth="1"/>
    <col min="10485" max="10485" width="7.42578125" style="4" bestFit="1" customWidth="1"/>
    <col min="10486" max="10486" width="6.7109375" style="4" bestFit="1" customWidth="1"/>
    <col min="10487" max="10487" width="7.42578125" style="4" bestFit="1" customWidth="1"/>
    <col min="10488" max="10488" width="10" style="4" customWidth="1"/>
    <col min="10489" max="10490" width="9.140625" style="4"/>
    <col min="10491" max="10491" width="9.85546875" style="4" customWidth="1"/>
    <col min="10492" max="10492" width="10.42578125" style="4" customWidth="1"/>
    <col min="10493" max="10493" width="1.5703125" style="4" customWidth="1"/>
    <col min="10494" max="10735" width="9.140625" style="4"/>
    <col min="10736" max="10736" width="33.42578125" style="4" customWidth="1"/>
    <col min="10737" max="10740" width="17.85546875" style="4" customWidth="1"/>
    <col min="10741" max="10741" width="7.42578125" style="4" bestFit="1" customWidth="1"/>
    <col min="10742" max="10742" width="6.7109375" style="4" bestFit="1" customWidth="1"/>
    <col min="10743" max="10743" width="7.42578125" style="4" bestFit="1" customWidth="1"/>
    <col min="10744" max="10744" width="10" style="4" customWidth="1"/>
    <col min="10745" max="10746" width="9.140625" style="4"/>
    <col min="10747" max="10747" width="9.85546875" style="4" customWidth="1"/>
    <col min="10748" max="10748" width="10.42578125" style="4" customWidth="1"/>
    <col min="10749" max="10749" width="1.5703125" style="4" customWidth="1"/>
    <col min="10750" max="10991" width="9.140625" style="4"/>
    <col min="10992" max="10992" width="33.42578125" style="4" customWidth="1"/>
    <col min="10993" max="10996" width="17.85546875" style="4" customWidth="1"/>
    <col min="10997" max="10997" width="7.42578125" style="4" bestFit="1" customWidth="1"/>
    <col min="10998" max="10998" width="6.7109375" style="4" bestFit="1" customWidth="1"/>
    <col min="10999" max="10999" width="7.42578125" style="4" bestFit="1" customWidth="1"/>
    <col min="11000" max="11000" width="10" style="4" customWidth="1"/>
    <col min="11001" max="11002" width="9.140625" style="4"/>
    <col min="11003" max="11003" width="9.85546875" style="4" customWidth="1"/>
    <col min="11004" max="11004" width="10.42578125" style="4" customWidth="1"/>
    <col min="11005" max="11005" width="1.5703125" style="4" customWidth="1"/>
    <col min="11006" max="11247" width="9.140625" style="4"/>
    <col min="11248" max="11248" width="33.42578125" style="4" customWidth="1"/>
    <col min="11249" max="11252" width="17.85546875" style="4" customWidth="1"/>
    <col min="11253" max="11253" width="7.42578125" style="4" bestFit="1" customWidth="1"/>
    <col min="11254" max="11254" width="6.7109375" style="4" bestFit="1" customWidth="1"/>
    <col min="11255" max="11255" width="7.42578125" style="4" bestFit="1" customWidth="1"/>
    <col min="11256" max="11256" width="10" style="4" customWidth="1"/>
    <col min="11257" max="11258" width="9.140625" style="4"/>
    <col min="11259" max="11259" width="9.85546875" style="4" customWidth="1"/>
    <col min="11260" max="11260" width="10.42578125" style="4" customWidth="1"/>
    <col min="11261" max="11261" width="1.5703125" style="4" customWidth="1"/>
    <col min="11262" max="11503" width="9.140625" style="4"/>
    <col min="11504" max="11504" width="33.42578125" style="4" customWidth="1"/>
    <col min="11505" max="11508" width="17.85546875" style="4" customWidth="1"/>
    <col min="11509" max="11509" width="7.42578125" style="4" bestFit="1" customWidth="1"/>
    <col min="11510" max="11510" width="6.7109375" style="4" bestFit="1" customWidth="1"/>
    <col min="11511" max="11511" width="7.42578125" style="4" bestFit="1" customWidth="1"/>
    <col min="11512" max="11512" width="10" style="4" customWidth="1"/>
    <col min="11513" max="11514" width="9.140625" style="4"/>
    <col min="11515" max="11515" width="9.85546875" style="4" customWidth="1"/>
    <col min="11516" max="11516" width="10.42578125" style="4" customWidth="1"/>
    <col min="11517" max="11517" width="1.5703125" style="4" customWidth="1"/>
    <col min="11518" max="11759" width="9.140625" style="4"/>
    <col min="11760" max="11760" width="33.42578125" style="4" customWidth="1"/>
    <col min="11761" max="11764" width="17.85546875" style="4" customWidth="1"/>
    <col min="11765" max="11765" width="7.42578125" style="4" bestFit="1" customWidth="1"/>
    <col min="11766" max="11766" width="6.7109375" style="4" bestFit="1" customWidth="1"/>
    <col min="11767" max="11767" width="7.42578125" style="4" bestFit="1" customWidth="1"/>
    <col min="11768" max="11768" width="10" style="4" customWidth="1"/>
    <col min="11769" max="11770" width="9.140625" style="4"/>
    <col min="11771" max="11771" width="9.85546875" style="4" customWidth="1"/>
    <col min="11772" max="11772" width="10.42578125" style="4" customWidth="1"/>
    <col min="11773" max="11773" width="1.5703125" style="4" customWidth="1"/>
    <col min="11774" max="12015" width="9.140625" style="4"/>
    <col min="12016" max="12016" width="33.42578125" style="4" customWidth="1"/>
    <col min="12017" max="12020" width="17.85546875" style="4" customWidth="1"/>
    <col min="12021" max="12021" width="7.42578125" style="4" bestFit="1" customWidth="1"/>
    <col min="12022" max="12022" width="6.7109375" style="4" bestFit="1" customWidth="1"/>
    <col min="12023" max="12023" width="7.42578125" style="4" bestFit="1" customWidth="1"/>
    <col min="12024" max="12024" width="10" style="4" customWidth="1"/>
    <col min="12025" max="12026" width="9.140625" style="4"/>
    <col min="12027" max="12027" width="9.85546875" style="4" customWidth="1"/>
    <col min="12028" max="12028" width="10.42578125" style="4" customWidth="1"/>
    <col min="12029" max="12029" width="1.5703125" style="4" customWidth="1"/>
    <col min="12030" max="12271" width="9.140625" style="4"/>
    <col min="12272" max="12272" width="33.42578125" style="4" customWidth="1"/>
    <col min="12273" max="12276" width="17.85546875" style="4" customWidth="1"/>
    <col min="12277" max="12277" width="7.42578125" style="4" bestFit="1" customWidth="1"/>
    <col min="12278" max="12278" width="6.7109375" style="4" bestFit="1" customWidth="1"/>
    <col min="12279" max="12279" width="7.42578125" style="4" bestFit="1" customWidth="1"/>
    <col min="12280" max="12280" width="10" style="4" customWidth="1"/>
    <col min="12281" max="12282" width="9.140625" style="4"/>
    <col min="12283" max="12283" width="9.85546875" style="4" customWidth="1"/>
    <col min="12284" max="12284" width="10.42578125" style="4" customWidth="1"/>
    <col min="12285" max="12285" width="1.5703125" style="4" customWidth="1"/>
    <col min="12286" max="12527" width="9.140625" style="4"/>
    <col min="12528" max="12528" width="33.42578125" style="4" customWidth="1"/>
    <col min="12529" max="12532" width="17.85546875" style="4" customWidth="1"/>
    <col min="12533" max="12533" width="7.42578125" style="4" bestFit="1" customWidth="1"/>
    <col min="12534" max="12534" width="6.7109375" style="4" bestFit="1" customWidth="1"/>
    <col min="12535" max="12535" width="7.42578125" style="4" bestFit="1" customWidth="1"/>
    <col min="12536" max="12536" width="10" style="4" customWidth="1"/>
    <col min="12537" max="12538" width="9.140625" style="4"/>
    <col min="12539" max="12539" width="9.85546875" style="4" customWidth="1"/>
    <col min="12540" max="12540" width="10.42578125" style="4" customWidth="1"/>
    <col min="12541" max="12541" width="1.5703125" style="4" customWidth="1"/>
    <col min="12542" max="12783" width="9.140625" style="4"/>
    <col min="12784" max="12784" width="33.42578125" style="4" customWidth="1"/>
    <col min="12785" max="12788" width="17.85546875" style="4" customWidth="1"/>
    <col min="12789" max="12789" width="7.42578125" style="4" bestFit="1" customWidth="1"/>
    <col min="12790" max="12790" width="6.7109375" style="4" bestFit="1" customWidth="1"/>
    <col min="12791" max="12791" width="7.42578125" style="4" bestFit="1" customWidth="1"/>
    <col min="12792" max="12792" width="10" style="4" customWidth="1"/>
    <col min="12793" max="12794" width="9.140625" style="4"/>
    <col min="12795" max="12795" width="9.85546875" style="4" customWidth="1"/>
    <col min="12796" max="12796" width="10.42578125" style="4" customWidth="1"/>
    <col min="12797" max="12797" width="1.5703125" style="4" customWidth="1"/>
    <col min="12798" max="13039" width="9.140625" style="4"/>
    <col min="13040" max="13040" width="33.42578125" style="4" customWidth="1"/>
    <col min="13041" max="13044" width="17.85546875" style="4" customWidth="1"/>
    <col min="13045" max="13045" width="7.42578125" style="4" bestFit="1" customWidth="1"/>
    <col min="13046" max="13046" width="6.7109375" style="4" bestFit="1" customWidth="1"/>
    <col min="13047" max="13047" width="7.42578125" style="4" bestFit="1" customWidth="1"/>
    <col min="13048" max="13048" width="10" style="4" customWidth="1"/>
    <col min="13049" max="13050" width="9.140625" style="4"/>
    <col min="13051" max="13051" width="9.85546875" style="4" customWidth="1"/>
    <col min="13052" max="13052" width="10.42578125" style="4" customWidth="1"/>
    <col min="13053" max="13053" width="1.5703125" style="4" customWidth="1"/>
    <col min="13054" max="13295" width="9.140625" style="4"/>
    <col min="13296" max="13296" width="33.42578125" style="4" customWidth="1"/>
    <col min="13297" max="13300" width="17.85546875" style="4" customWidth="1"/>
    <col min="13301" max="13301" width="7.42578125" style="4" bestFit="1" customWidth="1"/>
    <col min="13302" max="13302" width="6.7109375" style="4" bestFit="1" customWidth="1"/>
    <col min="13303" max="13303" width="7.42578125" style="4" bestFit="1" customWidth="1"/>
    <col min="13304" max="13304" width="10" style="4" customWidth="1"/>
    <col min="13305" max="13306" width="9.140625" style="4"/>
    <col min="13307" max="13307" width="9.85546875" style="4" customWidth="1"/>
    <col min="13308" max="13308" width="10.42578125" style="4" customWidth="1"/>
    <col min="13309" max="13309" width="1.5703125" style="4" customWidth="1"/>
    <col min="13310" max="13551" width="9.140625" style="4"/>
    <col min="13552" max="13552" width="33.42578125" style="4" customWidth="1"/>
    <col min="13553" max="13556" width="17.85546875" style="4" customWidth="1"/>
    <col min="13557" max="13557" width="7.42578125" style="4" bestFit="1" customWidth="1"/>
    <col min="13558" max="13558" width="6.7109375" style="4" bestFit="1" customWidth="1"/>
    <col min="13559" max="13559" width="7.42578125" style="4" bestFit="1" customWidth="1"/>
    <col min="13560" max="13560" width="10" style="4" customWidth="1"/>
    <col min="13561" max="13562" width="9.140625" style="4"/>
    <col min="13563" max="13563" width="9.85546875" style="4" customWidth="1"/>
    <col min="13564" max="13564" width="10.42578125" style="4" customWidth="1"/>
    <col min="13565" max="13565" width="1.5703125" style="4" customWidth="1"/>
    <col min="13566" max="13807" width="9.140625" style="4"/>
    <col min="13808" max="13808" width="33.42578125" style="4" customWidth="1"/>
    <col min="13809" max="13812" width="17.85546875" style="4" customWidth="1"/>
    <col min="13813" max="13813" width="7.42578125" style="4" bestFit="1" customWidth="1"/>
    <col min="13814" max="13814" width="6.7109375" style="4" bestFit="1" customWidth="1"/>
    <col min="13815" max="13815" width="7.42578125" style="4" bestFit="1" customWidth="1"/>
    <col min="13816" max="13816" width="10" style="4" customWidth="1"/>
    <col min="13817" max="13818" width="9.140625" style="4"/>
    <col min="13819" max="13819" width="9.85546875" style="4" customWidth="1"/>
    <col min="13820" max="13820" width="10.42578125" style="4" customWidth="1"/>
    <col min="13821" max="13821" width="1.5703125" style="4" customWidth="1"/>
    <col min="13822" max="14063" width="9.140625" style="4"/>
    <col min="14064" max="14064" width="33.42578125" style="4" customWidth="1"/>
    <col min="14065" max="14068" width="17.85546875" style="4" customWidth="1"/>
    <col min="14069" max="14069" width="7.42578125" style="4" bestFit="1" customWidth="1"/>
    <col min="14070" max="14070" width="6.7109375" style="4" bestFit="1" customWidth="1"/>
    <col min="14071" max="14071" width="7.42578125" style="4" bestFit="1" customWidth="1"/>
    <col min="14072" max="14072" width="10" style="4" customWidth="1"/>
    <col min="14073" max="14074" width="9.140625" style="4"/>
    <col min="14075" max="14075" width="9.85546875" style="4" customWidth="1"/>
    <col min="14076" max="14076" width="10.42578125" style="4" customWidth="1"/>
    <col min="14077" max="14077" width="1.5703125" style="4" customWidth="1"/>
    <col min="14078" max="14319" width="9.140625" style="4"/>
    <col min="14320" max="14320" width="33.42578125" style="4" customWidth="1"/>
    <col min="14321" max="14324" width="17.85546875" style="4" customWidth="1"/>
    <col min="14325" max="14325" width="7.42578125" style="4" bestFit="1" customWidth="1"/>
    <col min="14326" max="14326" width="6.7109375" style="4" bestFit="1" customWidth="1"/>
    <col min="14327" max="14327" width="7.42578125" style="4" bestFit="1" customWidth="1"/>
    <col min="14328" max="14328" width="10" style="4" customWidth="1"/>
    <col min="14329" max="14330" width="9.140625" style="4"/>
    <col min="14331" max="14331" width="9.85546875" style="4" customWidth="1"/>
    <col min="14332" max="14332" width="10.42578125" style="4" customWidth="1"/>
    <col min="14333" max="14333" width="1.5703125" style="4" customWidth="1"/>
    <col min="14334" max="14575" width="9.140625" style="4"/>
    <col min="14576" max="14576" width="33.42578125" style="4" customWidth="1"/>
    <col min="14577" max="14580" width="17.85546875" style="4" customWidth="1"/>
    <col min="14581" max="14581" width="7.42578125" style="4" bestFit="1" customWidth="1"/>
    <col min="14582" max="14582" width="6.7109375" style="4" bestFit="1" customWidth="1"/>
    <col min="14583" max="14583" width="7.42578125" style="4" bestFit="1" customWidth="1"/>
    <col min="14584" max="14584" width="10" style="4" customWidth="1"/>
    <col min="14585" max="14586" width="9.140625" style="4"/>
    <col min="14587" max="14587" width="9.85546875" style="4" customWidth="1"/>
    <col min="14588" max="14588" width="10.42578125" style="4" customWidth="1"/>
    <col min="14589" max="14589" width="1.5703125" style="4" customWidth="1"/>
    <col min="14590" max="14831" width="9.140625" style="4"/>
    <col min="14832" max="14832" width="33.42578125" style="4" customWidth="1"/>
    <col min="14833" max="14836" width="17.85546875" style="4" customWidth="1"/>
    <col min="14837" max="14837" width="7.42578125" style="4" bestFit="1" customWidth="1"/>
    <col min="14838" max="14838" width="6.7109375" style="4" bestFit="1" customWidth="1"/>
    <col min="14839" max="14839" width="7.42578125" style="4" bestFit="1" customWidth="1"/>
    <col min="14840" max="14840" width="10" style="4" customWidth="1"/>
    <col min="14841" max="14842" width="9.140625" style="4"/>
    <col min="14843" max="14843" width="9.85546875" style="4" customWidth="1"/>
    <col min="14844" max="14844" width="10.42578125" style="4" customWidth="1"/>
    <col min="14845" max="14845" width="1.5703125" style="4" customWidth="1"/>
    <col min="14846" max="15087" width="9.140625" style="4"/>
    <col min="15088" max="15088" width="33.42578125" style="4" customWidth="1"/>
    <col min="15089" max="15092" width="17.85546875" style="4" customWidth="1"/>
    <col min="15093" max="15093" width="7.42578125" style="4" bestFit="1" customWidth="1"/>
    <col min="15094" max="15094" width="6.7109375" style="4" bestFit="1" customWidth="1"/>
    <col min="15095" max="15095" width="7.42578125" style="4" bestFit="1" customWidth="1"/>
    <col min="15096" max="15096" width="10" style="4" customWidth="1"/>
    <col min="15097" max="15098" width="9.140625" style="4"/>
    <col min="15099" max="15099" width="9.85546875" style="4" customWidth="1"/>
    <col min="15100" max="15100" width="10.42578125" style="4" customWidth="1"/>
    <col min="15101" max="15101" width="1.5703125" style="4" customWidth="1"/>
    <col min="15102" max="15343" width="9.140625" style="4"/>
    <col min="15344" max="15344" width="33.42578125" style="4" customWidth="1"/>
    <col min="15345" max="15348" width="17.85546875" style="4" customWidth="1"/>
    <col min="15349" max="15349" width="7.42578125" style="4" bestFit="1" customWidth="1"/>
    <col min="15350" max="15350" width="6.7109375" style="4" bestFit="1" customWidth="1"/>
    <col min="15351" max="15351" width="7.42578125" style="4" bestFit="1" customWidth="1"/>
    <col min="15352" max="15352" width="10" style="4" customWidth="1"/>
    <col min="15353" max="15354" width="9.140625" style="4"/>
    <col min="15355" max="15355" width="9.85546875" style="4" customWidth="1"/>
    <col min="15356" max="15356" width="10.42578125" style="4" customWidth="1"/>
    <col min="15357" max="15357" width="1.5703125" style="4" customWidth="1"/>
    <col min="15358" max="15599" width="9.140625" style="4"/>
    <col min="15600" max="15600" width="33.42578125" style="4" customWidth="1"/>
    <col min="15601" max="15604" width="17.85546875" style="4" customWidth="1"/>
    <col min="15605" max="15605" width="7.42578125" style="4" bestFit="1" customWidth="1"/>
    <col min="15606" max="15606" width="6.7109375" style="4" bestFit="1" customWidth="1"/>
    <col min="15607" max="15607" width="7.42578125" style="4" bestFit="1" customWidth="1"/>
    <col min="15608" max="15608" width="10" style="4" customWidth="1"/>
    <col min="15609" max="15610" width="9.140625" style="4"/>
    <col min="15611" max="15611" width="9.85546875" style="4" customWidth="1"/>
    <col min="15612" max="15612" width="10.42578125" style="4" customWidth="1"/>
    <col min="15613" max="15613" width="1.5703125" style="4" customWidth="1"/>
    <col min="15614" max="15855" width="9.140625" style="4"/>
    <col min="15856" max="15856" width="33.42578125" style="4" customWidth="1"/>
    <col min="15857" max="15860" width="17.85546875" style="4" customWidth="1"/>
    <col min="15861" max="15861" width="7.42578125" style="4" bestFit="1" customWidth="1"/>
    <col min="15862" max="15862" width="6.7109375" style="4" bestFit="1" customWidth="1"/>
    <col min="15863" max="15863" width="7.42578125" style="4" bestFit="1" customWidth="1"/>
    <col min="15864" max="15864" width="10" style="4" customWidth="1"/>
    <col min="15865" max="15866" width="9.140625" style="4"/>
    <col min="15867" max="15867" width="9.85546875" style="4" customWidth="1"/>
    <col min="15868" max="15868" width="10.42578125" style="4" customWidth="1"/>
    <col min="15869" max="15869" width="1.5703125" style="4" customWidth="1"/>
    <col min="15870" max="16111" width="9.140625" style="4"/>
    <col min="16112" max="16112" width="33.42578125" style="4" customWidth="1"/>
    <col min="16113" max="16116" width="17.85546875" style="4" customWidth="1"/>
    <col min="16117" max="16117" width="7.42578125" style="4" bestFit="1" customWidth="1"/>
    <col min="16118" max="16118" width="6.7109375" style="4" bestFit="1" customWidth="1"/>
    <col min="16119" max="16119" width="7.42578125" style="4" bestFit="1" customWidth="1"/>
    <col min="16120" max="16120" width="10" style="4" customWidth="1"/>
    <col min="16121" max="16122" width="9.140625" style="4"/>
    <col min="16123" max="16123" width="9.85546875" style="4" customWidth="1"/>
    <col min="16124" max="16124" width="10.42578125" style="4" customWidth="1"/>
    <col min="16125" max="16125" width="1.5703125" style="4" customWidth="1"/>
    <col min="16126" max="16384" width="9.140625" style="4"/>
  </cols>
  <sheetData>
    <row r="1" spans="1:12" s="13" customFormat="1" ht="23.25" x14ac:dyDescent="0.35">
      <c r="A1" s="315" t="s">
        <v>305</v>
      </c>
      <c r="B1" s="315"/>
      <c r="C1" s="316"/>
      <c r="D1" s="316"/>
      <c r="E1" s="317"/>
      <c r="F1" s="318"/>
      <c r="G1" s="184"/>
    </row>
    <row r="2" spans="1:12" ht="12.75" customHeight="1" x14ac:dyDescent="0.2">
      <c r="A2" s="319"/>
      <c r="B2" s="269"/>
      <c r="C2" s="314"/>
      <c r="D2" s="314"/>
      <c r="E2" s="320"/>
      <c r="F2" s="321"/>
      <c r="G2" s="322"/>
    </row>
    <row r="3" spans="1:12" ht="12.75" customHeight="1" x14ac:dyDescent="0.2">
      <c r="A3" s="770" t="s">
        <v>233</v>
      </c>
      <c r="B3" s="705" t="s">
        <v>234</v>
      </c>
      <c r="C3" s="705" t="s">
        <v>191</v>
      </c>
      <c r="D3" s="705" t="s">
        <v>216</v>
      </c>
      <c r="E3" s="773" t="s">
        <v>192</v>
      </c>
      <c r="F3" s="322"/>
      <c r="G3" s="322"/>
    </row>
    <row r="4" spans="1:12" ht="38.25" customHeight="1" x14ac:dyDescent="0.2">
      <c r="A4" s="771"/>
      <c r="B4" s="706"/>
      <c r="C4" s="706"/>
      <c r="D4" s="706"/>
      <c r="E4" s="706"/>
      <c r="F4" s="488"/>
      <c r="G4" s="488"/>
    </row>
    <row r="5" spans="1:12" ht="12.75" customHeight="1" x14ac:dyDescent="0.2">
      <c r="A5" s="771"/>
      <c r="B5" s="706"/>
      <c r="C5" s="706"/>
      <c r="D5" s="706"/>
      <c r="E5" s="706"/>
      <c r="F5" s="323"/>
      <c r="G5" s="323"/>
    </row>
    <row r="6" spans="1:12" x14ac:dyDescent="0.2">
      <c r="A6" s="772"/>
      <c r="B6" s="707"/>
      <c r="C6" s="707"/>
      <c r="D6" s="707"/>
      <c r="E6" s="707"/>
      <c r="F6" s="323"/>
      <c r="G6" s="323"/>
      <c r="H6" s="257"/>
      <c r="I6" s="257"/>
      <c r="J6" s="257"/>
      <c r="K6" s="257"/>
      <c r="L6" s="257"/>
    </row>
    <row r="7" spans="1:12" ht="20.100000000000001" customHeight="1" x14ac:dyDescent="0.2">
      <c r="A7" s="324"/>
      <c r="B7" s="258"/>
      <c r="C7" s="258"/>
      <c r="D7" s="258"/>
      <c r="E7" s="258"/>
      <c r="F7" s="323"/>
      <c r="G7" s="323"/>
      <c r="H7" s="257"/>
      <c r="I7" s="257"/>
      <c r="J7" s="257"/>
      <c r="K7" s="257"/>
    </row>
    <row r="8" spans="1:12" ht="20.100000000000001" customHeight="1" x14ac:dyDescent="0.2">
      <c r="A8" s="486" t="s">
        <v>235</v>
      </c>
      <c r="B8" s="502">
        <v>444</v>
      </c>
      <c r="C8" s="502">
        <v>444</v>
      </c>
      <c r="D8" s="503">
        <v>410</v>
      </c>
      <c r="E8" s="259">
        <f>D8/C8*100</f>
        <v>92.342342342342349</v>
      </c>
      <c r="F8" s="323"/>
      <c r="G8" s="323"/>
      <c r="H8" s="257"/>
      <c r="I8" s="257"/>
      <c r="J8" s="257"/>
      <c r="K8" s="257"/>
    </row>
    <row r="9" spans="1:12" ht="20.100000000000001" customHeight="1" x14ac:dyDescent="0.2">
      <c r="A9" s="486" t="s">
        <v>236</v>
      </c>
      <c r="B9" s="502">
        <v>656</v>
      </c>
      <c r="C9" s="502">
        <v>668</v>
      </c>
      <c r="D9" s="503">
        <v>645</v>
      </c>
      <c r="E9" s="259">
        <f t="shared" ref="E9:E21" si="0">D9/C9*100</f>
        <v>96.556886227544908</v>
      </c>
      <c r="F9" s="323"/>
      <c r="G9" s="323"/>
      <c r="H9" s="257"/>
      <c r="I9" s="257"/>
      <c r="J9" s="257"/>
      <c r="K9" s="257"/>
    </row>
    <row r="10" spans="1:12" ht="20.100000000000001" customHeight="1" x14ac:dyDescent="0.2">
      <c r="A10" s="486" t="s">
        <v>237</v>
      </c>
      <c r="B10" s="502">
        <v>866</v>
      </c>
      <c r="C10" s="502">
        <v>739</v>
      </c>
      <c r="D10" s="503">
        <v>704</v>
      </c>
      <c r="E10" s="259">
        <f t="shared" si="0"/>
        <v>95.263870094722606</v>
      </c>
      <c r="F10" s="323"/>
      <c r="G10" s="323"/>
      <c r="H10" s="257"/>
      <c r="I10" s="257"/>
      <c r="J10" s="257"/>
      <c r="K10" s="257"/>
    </row>
    <row r="11" spans="1:12" ht="20.100000000000001" customHeight="1" x14ac:dyDescent="0.2">
      <c r="A11" s="486" t="s">
        <v>238</v>
      </c>
      <c r="B11" s="502">
        <v>752</v>
      </c>
      <c r="C11" s="502">
        <v>764</v>
      </c>
      <c r="D11" s="503">
        <v>712</v>
      </c>
      <c r="E11" s="259">
        <f t="shared" si="0"/>
        <v>93.193717277486911</v>
      </c>
      <c r="F11" s="323"/>
      <c r="G11" s="323"/>
      <c r="H11" s="257"/>
      <c r="I11" s="257"/>
      <c r="J11" s="257"/>
      <c r="K11" s="257"/>
    </row>
    <row r="12" spans="1:12" ht="20.100000000000001" customHeight="1" x14ac:dyDescent="0.2">
      <c r="A12" s="486" t="s">
        <v>239</v>
      </c>
      <c r="B12" s="502">
        <v>790</v>
      </c>
      <c r="C12" s="502">
        <v>657</v>
      </c>
      <c r="D12" s="503">
        <v>621</v>
      </c>
      <c r="E12" s="259">
        <f t="shared" si="0"/>
        <v>94.520547945205479</v>
      </c>
      <c r="F12" s="323"/>
      <c r="G12" s="323"/>
      <c r="H12" s="257"/>
      <c r="I12" s="257"/>
      <c r="J12" s="257"/>
      <c r="K12" s="257"/>
    </row>
    <row r="13" spans="1:12" ht="20.100000000000001" customHeight="1" x14ac:dyDescent="0.2">
      <c r="A13" s="486" t="s">
        <v>240</v>
      </c>
      <c r="B13" s="502">
        <v>446</v>
      </c>
      <c r="C13" s="502">
        <v>476</v>
      </c>
      <c r="D13" s="503">
        <v>464</v>
      </c>
      <c r="E13" s="259">
        <f t="shared" si="0"/>
        <v>97.47899159663865</v>
      </c>
      <c r="F13" s="323"/>
      <c r="G13" s="323"/>
      <c r="H13" s="257"/>
      <c r="I13" s="257"/>
      <c r="J13" s="257"/>
      <c r="K13" s="257"/>
    </row>
    <row r="14" spans="1:12" ht="20.100000000000001" customHeight="1" x14ac:dyDescent="0.2">
      <c r="A14" s="486" t="s">
        <v>241</v>
      </c>
      <c r="B14" s="504">
        <v>604</v>
      </c>
      <c r="C14" s="504">
        <v>594</v>
      </c>
      <c r="D14" s="505">
        <v>568</v>
      </c>
      <c r="E14" s="259">
        <f t="shared" si="0"/>
        <v>95.622895622895626</v>
      </c>
      <c r="F14" s="323"/>
      <c r="G14" s="323"/>
      <c r="H14" s="257"/>
      <c r="I14" s="257"/>
      <c r="J14" s="257"/>
      <c r="K14" s="257"/>
    </row>
    <row r="15" spans="1:12" ht="20.100000000000001" customHeight="1" x14ac:dyDescent="0.2">
      <c r="A15" s="486" t="s">
        <v>242</v>
      </c>
      <c r="B15" s="504">
        <v>693</v>
      </c>
      <c r="C15" s="504">
        <v>675</v>
      </c>
      <c r="D15" s="505">
        <v>628</v>
      </c>
      <c r="E15" s="259">
        <f t="shared" si="0"/>
        <v>93.037037037037038</v>
      </c>
      <c r="F15" s="323"/>
      <c r="G15" s="323"/>
      <c r="H15" s="257"/>
      <c r="I15" s="257"/>
      <c r="J15" s="257"/>
      <c r="K15" s="257"/>
    </row>
    <row r="16" spans="1:12" ht="20.100000000000001" customHeight="1" x14ac:dyDescent="0.2">
      <c r="A16" s="486" t="s">
        <v>243</v>
      </c>
      <c r="B16" s="504">
        <v>578</v>
      </c>
      <c r="C16" s="504">
        <v>545</v>
      </c>
      <c r="D16" s="505">
        <v>505</v>
      </c>
      <c r="E16" s="259">
        <f t="shared" si="0"/>
        <v>92.660550458715591</v>
      </c>
      <c r="F16" s="323"/>
      <c r="G16" s="323"/>
      <c r="H16" s="257"/>
      <c r="I16" s="257"/>
      <c r="J16" s="257"/>
      <c r="K16" s="257"/>
    </row>
    <row r="17" spans="1:11" ht="20.100000000000001" customHeight="1" x14ac:dyDescent="0.2">
      <c r="A17" s="486" t="s">
        <v>43</v>
      </c>
      <c r="B17" s="504">
        <v>918</v>
      </c>
      <c r="C17" s="504">
        <v>763</v>
      </c>
      <c r="D17" s="506">
        <v>746</v>
      </c>
      <c r="E17" s="259">
        <f t="shared" si="0"/>
        <v>97.771952817824385</v>
      </c>
      <c r="F17" s="323"/>
      <c r="G17" s="323"/>
      <c r="H17" s="257"/>
      <c r="I17" s="257"/>
      <c r="J17" s="257"/>
      <c r="K17" s="257"/>
    </row>
    <row r="18" spans="1:11" ht="20.100000000000001" customHeight="1" x14ac:dyDescent="0.2">
      <c r="A18" s="486" t="s">
        <v>244</v>
      </c>
      <c r="B18" s="504">
        <v>1043</v>
      </c>
      <c r="C18" s="504">
        <v>1054</v>
      </c>
      <c r="D18" s="506">
        <v>941</v>
      </c>
      <c r="E18" s="259">
        <f t="shared" si="0"/>
        <v>89.278937381404177</v>
      </c>
      <c r="F18" s="323"/>
      <c r="G18" s="323"/>
      <c r="H18" s="257"/>
      <c r="I18" s="257"/>
      <c r="J18" s="257"/>
      <c r="K18" s="257"/>
    </row>
    <row r="19" spans="1:11" ht="20.100000000000001" customHeight="1" x14ac:dyDescent="0.2">
      <c r="A19" s="486" t="s">
        <v>245</v>
      </c>
      <c r="B19" s="325">
        <v>0</v>
      </c>
      <c r="C19" s="504">
        <v>3</v>
      </c>
      <c r="D19" s="506">
        <v>3</v>
      </c>
      <c r="E19" s="259">
        <f t="shared" si="0"/>
        <v>100</v>
      </c>
      <c r="F19" s="323"/>
      <c r="G19" s="323"/>
      <c r="H19" s="257"/>
      <c r="I19" s="257"/>
      <c r="J19" s="257"/>
      <c r="K19" s="257"/>
    </row>
    <row r="20" spans="1:11" ht="20.100000000000001" customHeight="1" x14ac:dyDescent="0.2">
      <c r="A20" s="486"/>
      <c r="B20" s="259"/>
      <c r="C20" s="259"/>
      <c r="D20" s="259"/>
      <c r="E20" s="259"/>
      <c r="F20" s="323"/>
      <c r="G20" s="323"/>
      <c r="H20" s="257"/>
      <c r="I20" s="257"/>
      <c r="J20" s="257"/>
      <c r="K20" s="257"/>
    </row>
    <row r="21" spans="1:11" ht="20.100000000000001" customHeight="1" x14ac:dyDescent="0.2">
      <c r="A21" s="326" t="s">
        <v>9</v>
      </c>
      <c r="B21" s="260">
        <f>SUM(B8:B20)</f>
        <v>7790</v>
      </c>
      <c r="C21" s="260">
        <f>SUM(C8:C20)</f>
        <v>7382</v>
      </c>
      <c r="D21" s="260">
        <f>SUM(D8:D20)</f>
        <v>6947</v>
      </c>
      <c r="E21" s="260">
        <f t="shared" si="0"/>
        <v>94.107287997832572</v>
      </c>
      <c r="F21" s="327"/>
      <c r="G21" s="323"/>
      <c r="H21" s="257"/>
      <c r="I21" s="257"/>
      <c r="J21" s="257"/>
      <c r="K21" s="257"/>
    </row>
    <row r="22" spans="1:11" ht="11.25" customHeight="1" x14ac:dyDescent="0.2">
      <c r="A22" s="314"/>
      <c r="B22" s="328"/>
      <c r="C22" s="328"/>
      <c r="D22" s="328"/>
      <c r="E22" s="329" t="s">
        <v>203</v>
      </c>
      <c r="F22" s="323"/>
      <c r="G22" s="323"/>
    </row>
    <row r="23" spans="1:11" x14ac:dyDescent="0.2">
      <c r="A23" s="310" t="s">
        <v>27</v>
      </c>
      <c r="B23" s="310"/>
      <c r="C23" s="314"/>
      <c r="D23" s="269"/>
      <c r="E23" s="269"/>
      <c r="F23" s="323"/>
      <c r="G23" s="323"/>
    </row>
    <row r="24" spans="1:11" x14ac:dyDescent="0.2">
      <c r="A24" s="312" t="s">
        <v>246</v>
      </c>
      <c r="B24" s="269"/>
      <c r="C24" s="330"/>
      <c r="D24" s="269"/>
      <c r="E24" s="331"/>
      <c r="F24" s="269"/>
      <c r="G24" s="269"/>
    </row>
    <row r="25" spans="1:11" x14ac:dyDescent="0.2">
      <c r="A25" s="312" t="s">
        <v>208</v>
      </c>
      <c r="B25" s="269"/>
      <c r="C25" s="330"/>
      <c r="D25" s="269"/>
      <c r="E25" s="331"/>
      <c r="F25" s="269"/>
      <c r="G25" s="269"/>
    </row>
    <row r="26" spans="1:11" x14ac:dyDescent="0.2">
      <c r="A26" s="313" t="s">
        <v>247</v>
      </c>
      <c r="B26" s="314"/>
      <c r="C26" s="314"/>
      <c r="D26" s="314"/>
      <c r="E26" s="320"/>
      <c r="F26" s="269"/>
      <c r="G26" s="269"/>
    </row>
    <row r="27" spans="1:11" x14ac:dyDescent="0.2">
      <c r="A27" s="313" t="s">
        <v>248</v>
      </c>
      <c r="B27" s="314"/>
      <c r="C27" s="314"/>
      <c r="D27" s="314"/>
      <c r="E27" s="320"/>
      <c r="F27" s="10"/>
      <c r="G27" s="10"/>
    </row>
    <row r="28" spans="1:11" x14ac:dyDescent="0.2">
      <c r="A28" s="313" t="s">
        <v>211</v>
      </c>
      <c r="B28" s="314"/>
      <c r="C28" s="314"/>
      <c r="D28" s="314"/>
      <c r="E28" s="320"/>
      <c r="F28" s="10"/>
      <c r="G28" s="10"/>
    </row>
    <row r="29" spans="1:11" x14ac:dyDescent="0.2">
      <c r="A29" s="313" t="s">
        <v>249</v>
      </c>
      <c r="B29" s="332"/>
      <c r="C29" s="332"/>
      <c r="D29" s="332"/>
      <c r="E29" s="332"/>
      <c r="F29" s="10"/>
      <c r="G29" s="10"/>
    </row>
    <row r="30" spans="1:11" x14ac:dyDescent="0.2">
      <c r="A30" s="312" t="s">
        <v>250</v>
      </c>
      <c r="B30" s="314"/>
      <c r="C30" s="314"/>
      <c r="D30" s="314"/>
      <c r="E30" s="320"/>
      <c r="F30" s="10"/>
      <c r="G30" s="10"/>
    </row>
    <row r="31" spans="1:11" ht="22.5" customHeight="1" x14ac:dyDescent="0.2">
      <c r="A31" s="749" t="s">
        <v>251</v>
      </c>
      <c r="B31" s="749"/>
      <c r="C31" s="749"/>
      <c r="D31" s="749"/>
      <c r="E31" s="749"/>
      <c r="F31" s="10"/>
      <c r="G31" s="10"/>
    </row>
    <row r="32" spans="1:11" x14ac:dyDescent="0.2">
      <c r="A32" s="10"/>
      <c r="B32" s="10"/>
      <c r="C32" s="10"/>
      <c r="D32" s="10"/>
      <c r="E32" s="10"/>
      <c r="F32" s="10"/>
      <c r="G32" s="10"/>
    </row>
    <row r="33" spans="1:7" x14ac:dyDescent="0.2">
      <c r="A33" s="10"/>
      <c r="B33" s="10"/>
      <c r="C33" s="10"/>
      <c r="D33" s="10"/>
      <c r="E33" s="10"/>
      <c r="F33" s="10"/>
      <c r="G33" s="10"/>
    </row>
    <row r="34" spans="1:7" x14ac:dyDescent="0.2">
      <c r="A34" s="10"/>
      <c r="B34" s="10"/>
      <c r="C34" s="10"/>
      <c r="D34" s="10"/>
      <c r="E34" s="10"/>
      <c r="F34" s="10"/>
      <c r="G34" s="10"/>
    </row>
    <row r="35" spans="1:7" x14ac:dyDescent="0.2">
      <c r="A35" s="10"/>
      <c r="B35" s="10"/>
      <c r="C35" s="10"/>
      <c r="D35" s="10"/>
      <c r="E35" s="10"/>
      <c r="F35" s="10"/>
      <c r="G35" s="10"/>
    </row>
  </sheetData>
  <mergeCells count="6">
    <mergeCell ref="A31:E31"/>
    <mergeCell ref="A3:A6"/>
    <mergeCell ref="B3:B6"/>
    <mergeCell ref="C3:C6"/>
    <mergeCell ref="D3:D6"/>
    <mergeCell ref="E3:E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68"/>
  <sheetViews>
    <sheetView zoomScaleNormal="100" workbookViewId="0">
      <selection sqref="A1:L1"/>
    </sheetView>
  </sheetViews>
  <sheetFormatPr defaultRowHeight="12.75" x14ac:dyDescent="0.2"/>
  <cols>
    <col min="1" max="1" width="29.42578125" style="13" customWidth="1"/>
    <col min="2" max="5" width="12.85546875" style="13" customWidth="1"/>
    <col min="6" max="6" width="13.140625" style="13" bestFit="1" customWidth="1"/>
    <col min="7" max="7" width="12.5703125" style="13" bestFit="1" customWidth="1"/>
    <col min="8" max="9" width="14" style="13" bestFit="1" customWidth="1"/>
    <col min="10" max="12" width="12.85546875" style="13" customWidth="1"/>
    <col min="13" max="256" width="9.140625" style="13"/>
    <col min="257" max="257" width="29.42578125" style="13" customWidth="1"/>
    <col min="258" max="268" width="12.85546875" style="13" customWidth="1"/>
    <col min="269" max="512" width="9.140625" style="13"/>
    <col min="513" max="513" width="29.42578125" style="13" customWidth="1"/>
    <col min="514" max="524" width="12.85546875" style="13" customWidth="1"/>
    <col min="525" max="768" width="9.140625" style="13"/>
    <col min="769" max="769" width="29.42578125" style="13" customWidth="1"/>
    <col min="770" max="780" width="12.85546875" style="13" customWidth="1"/>
    <col min="781" max="1024" width="9.140625" style="13"/>
    <col min="1025" max="1025" width="29.42578125" style="13" customWidth="1"/>
    <col min="1026" max="1036" width="12.85546875" style="13" customWidth="1"/>
    <col min="1037" max="1280" width="9.140625" style="13"/>
    <col min="1281" max="1281" width="29.42578125" style="13" customWidth="1"/>
    <col min="1282" max="1292" width="12.85546875" style="13" customWidth="1"/>
    <col min="1293" max="1536" width="9.140625" style="13"/>
    <col min="1537" max="1537" width="29.42578125" style="13" customWidth="1"/>
    <col min="1538" max="1548" width="12.85546875" style="13" customWidth="1"/>
    <col min="1549" max="1792" width="9.140625" style="13"/>
    <col min="1793" max="1793" width="29.42578125" style="13" customWidth="1"/>
    <col min="1794" max="1804" width="12.85546875" style="13" customWidth="1"/>
    <col min="1805" max="2048" width="9.140625" style="13"/>
    <col min="2049" max="2049" width="29.42578125" style="13" customWidth="1"/>
    <col min="2050" max="2060" width="12.85546875" style="13" customWidth="1"/>
    <col min="2061" max="2304" width="9.140625" style="13"/>
    <col min="2305" max="2305" width="29.42578125" style="13" customWidth="1"/>
    <col min="2306" max="2316" width="12.85546875" style="13" customWidth="1"/>
    <col min="2317" max="2560" width="9.140625" style="13"/>
    <col min="2561" max="2561" width="29.42578125" style="13" customWidth="1"/>
    <col min="2562" max="2572" width="12.85546875" style="13" customWidth="1"/>
    <col min="2573" max="2816" width="9.140625" style="13"/>
    <col min="2817" max="2817" width="29.42578125" style="13" customWidth="1"/>
    <col min="2818" max="2828" width="12.85546875" style="13" customWidth="1"/>
    <col min="2829" max="3072" width="9.140625" style="13"/>
    <col min="3073" max="3073" width="29.42578125" style="13" customWidth="1"/>
    <col min="3074" max="3084" width="12.85546875" style="13" customWidth="1"/>
    <col min="3085" max="3328" width="9.140625" style="13"/>
    <col min="3329" max="3329" width="29.42578125" style="13" customWidth="1"/>
    <col min="3330" max="3340" width="12.85546875" style="13" customWidth="1"/>
    <col min="3341" max="3584" width="9.140625" style="13"/>
    <col min="3585" max="3585" width="29.42578125" style="13" customWidth="1"/>
    <col min="3586" max="3596" width="12.85546875" style="13" customWidth="1"/>
    <col min="3597" max="3840" width="9.140625" style="13"/>
    <col min="3841" max="3841" width="29.42578125" style="13" customWidth="1"/>
    <col min="3842" max="3852" width="12.85546875" style="13" customWidth="1"/>
    <col min="3853" max="4096" width="9.140625" style="13"/>
    <col min="4097" max="4097" width="29.42578125" style="13" customWidth="1"/>
    <col min="4098" max="4108" width="12.85546875" style="13" customWidth="1"/>
    <col min="4109" max="4352" width="9.140625" style="13"/>
    <col min="4353" max="4353" width="29.42578125" style="13" customWidth="1"/>
    <col min="4354" max="4364" width="12.85546875" style="13" customWidth="1"/>
    <col min="4365" max="4608" width="9.140625" style="13"/>
    <col min="4609" max="4609" width="29.42578125" style="13" customWidth="1"/>
    <col min="4610" max="4620" width="12.85546875" style="13" customWidth="1"/>
    <col min="4621" max="4864" width="9.140625" style="13"/>
    <col min="4865" max="4865" width="29.42578125" style="13" customWidth="1"/>
    <col min="4866" max="4876" width="12.85546875" style="13" customWidth="1"/>
    <col min="4877" max="5120" width="9.140625" style="13"/>
    <col min="5121" max="5121" width="29.42578125" style="13" customWidth="1"/>
    <col min="5122" max="5132" width="12.85546875" style="13" customWidth="1"/>
    <col min="5133" max="5376" width="9.140625" style="13"/>
    <col min="5377" max="5377" width="29.42578125" style="13" customWidth="1"/>
    <col min="5378" max="5388" width="12.85546875" style="13" customWidth="1"/>
    <col min="5389" max="5632" width="9.140625" style="13"/>
    <col min="5633" max="5633" width="29.42578125" style="13" customWidth="1"/>
    <col min="5634" max="5644" width="12.85546875" style="13" customWidth="1"/>
    <col min="5645" max="5888" width="9.140625" style="13"/>
    <col min="5889" max="5889" width="29.42578125" style="13" customWidth="1"/>
    <col min="5890" max="5900" width="12.85546875" style="13" customWidth="1"/>
    <col min="5901" max="6144" width="9.140625" style="13"/>
    <col min="6145" max="6145" width="29.42578125" style="13" customWidth="1"/>
    <col min="6146" max="6156" width="12.85546875" style="13" customWidth="1"/>
    <col min="6157" max="6400" width="9.140625" style="13"/>
    <col min="6401" max="6401" width="29.42578125" style="13" customWidth="1"/>
    <col min="6402" max="6412" width="12.85546875" style="13" customWidth="1"/>
    <col min="6413" max="6656" width="9.140625" style="13"/>
    <col min="6657" max="6657" width="29.42578125" style="13" customWidth="1"/>
    <col min="6658" max="6668" width="12.85546875" style="13" customWidth="1"/>
    <col min="6669" max="6912" width="9.140625" style="13"/>
    <col min="6913" max="6913" width="29.42578125" style="13" customWidth="1"/>
    <col min="6914" max="6924" width="12.85546875" style="13" customWidth="1"/>
    <col min="6925" max="7168" width="9.140625" style="13"/>
    <col min="7169" max="7169" width="29.42578125" style="13" customWidth="1"/>
    <col min="7170" max="7180" width="12.85546875" style="13" customWidth="1"/>
    <col min="7181" max="7424" width="9.140625" style="13"/>
    <col min="7425" max="7425" width="29.42578125" style="13" customWidth="1"/>
    <col min="7426" max="7436" width="12.85546875" style="13" customWidth="1"/>
    <col min="7437" max="7680" width="9.140625" style="13"/>
    <col min="7681" max="7681" width="29.42578125" style="13" customWidth="1"/>
    <col min="7682" max="7692" width="12.85546875" style="13" customWidth="1"/>
    <col min="7693" max="7936" width="9.140625" style="13"/>
    <col min="7937" max="7937" width="29.42578125" style="13" customWidth="1"/>
    <col min="7938" max="7948" width="12.85546875" style="13" customWidth="1"/>
    <col min="7949" max="8192" width="9.140625" style="13"/>
    <col min="8193" max="8193" width="29.42578125" style="13" customWidth="1"/>
    <col min="8194" max="8204" width="12.85546875" style="13" customWidth="1"/>
    <col min="8205" max="8448" width="9.140625" style="13"/>
    <col min="8449" max="8449" width="29.42578125" style="13" customWidth="1"/>
    <col min="8450" max="8460" width="12.85546875" style="13" customWidth="1"/>
    <col min="8461" max="8704" width="9.140625" style="13"/>
    <col min="8705" max="8705" width="29.42578125" style="13" customWidth="1"/>
    <col min="8706" max="8716" width="12.85546875" style="13" customWidth="1"/>
    <col min="8717" max="8960" width="9.140625" style="13"/>
    <col min="8961" max="8961" width="29.42578125" style="13" customWidth="1"/>
    <col min="8962" max="8972" width="12.85546875" style="13" customWidth="1"/>
    <col min="8973" max="9216" width="9.140625" style="13"/>
    <col min="9217" max="9217" width="29.42578125" style="13" customWidth="1"/>
    <col min="9218" max="9228" width="12.85546875" style="13" customWidth="1"/>
    <col min="9229" max="9472" width="9.140625" style="13"/>
    <col min="9473" max="9473" width="29.42578125" style="13" customWidth="1"/>
    <col min="9474" max="9484" width="12.85546875" style="13" customWidth="1"/>
    <col min="9485" max="9728" width="9.140625" style="13"/>
    <col min="9729" max="9729" width="29.42578125" style="13" customWidth="1"/>
    <col min="9730" max="9740" width="12.85546875" style="13" customWidth="1"/>
    <col min="9741" max="9984" width="9.140625" style="13"/>
    <col min="9985" max="9985" width="29.42578125" style="13" customWidth="1"/>
    <col min="9986" max="9996" width="12.85546875" style="13" customWidth="1"/>
    <col min="9997" max="10240" width="9.140625" style="13"/>
    <col min="10241" max="10241" width="29.42578125" style="13" customWidth="1"/>
    <col min="10242" max="10252" width="12.85546875" style="13" customWidth="1"/>
    <col min="10253" max="10496" width="9.140625" style="13"/>
    <col min="10497" max="10497" width="29.42578125" style="13" customWidth="1"/>
    <col min="10498" max="10508" width="12.85546875" style="13" customWidth="1"/>
    <col min="10509" max="10752" width="9.140625" style="13"/>
    <col min="10753" max="10753" width="29.42578125" style="13" customWidth="1"/>
    <col min="10754" max="10764" width="12.85546875" style="13" customWidth="1"/>
    <col min="10765" max="11008" width="9.140625" style="13"/>
    <col min="11009" max="11009" width="29.42578125" style="13" customWidth="1"/>
    <col min="11010" max="11020" width="12.85546875" style="13" customWidth="1"/>
    <col min="11021" max="11264" width="9.140625" style="13"/>
    <col min="11265" max="11265" width="29.42578125" style="13" customWidth="1"/>
    <col min="11266" max="11276" width="12.85546875" style="13" customWidth="1"/>
    <col min="11277" max="11520" width="9.140625" style="13"/>
    <col min="11521" max="11521" width="29.42578125" style="13" customWidth="1"/>
    <col min="11522" max="11532" width="12.85546875" style="13" customWidth="1"/>
    <col min="11533" max="11776" width="9.140625" style="13"/>
    <col min="11777" max="11777" width="29.42578125" style="13" customWidth="1"/>
    <col min="11778" max="11788" width="12.85546875" style="13" customWidth="1"/>
    <col min="11789" max="12032" width="9.140625" style="13"/>
    <col min="12033" max="12033" width="29.42578125" style="13" customWidth="1"/>
    <col min="12034" max="12044" width="12.85546875" style="13" customWidth="1"/>
    <col min="12045" max="12288" width="9.140625" style="13"/>
    <col min="12289" max="12289" width="29.42578125" style="13" customWidth="1"/>
    <col min="12290" max="12300" width="12.85546875" style="13" customWidth="1"/>
    <col min="12301" max="12544" width="9.140625" style="13"/>
    <col min="12545" max="12545" width="29.42578125" style="13" customWidth="1"/>
    <col min="12546" max="12556" width="12.85546875" style="13" customWidth="1"/>
    <col min="12557" max="12800" width="9.140625" style="13"/>
    <col min="12801" max="12801" width="29.42578125" style="13" customWidth="1"/>
    <col min="12802" max="12812" width="12.85546875" style="13" customWidth="1"/>
    <col min="12813" max="13056" width="9.140625" style="13"/>
    <col min="13057" max="13057" width="29.42578125" style="13" customWidth="1"/>
    <col min="13058" max="13068" width="12.85546875" style="13" customWidth="1"/>
    <col min="13069" max="13312" width="9.140625" style="13"/>
    <col min="13313" max="13313" width="29.42578125" style="13" customWidth="1"/>
    <col min="13314" max="13324" width="12.85546875" style="13" customWidth="1"/>
    <col min="13325" max="13568" width="9.140625" style="13"/>
    <col min="13569" max="13569" width="29.42578125" style="13" customWidth="1"/>
    <col min="13570" max="13580" width="12.85546875" style="13" customWidth="1"/>
    <col min="13581" max="13824" width="9.140625" style="13"/>
    <col min="13825" max="13825" width="29.42578125" style="13" customWidth="1"/>
    <col min="13826" max="13836" width="12.85546875" style="13" customWidth="1"/>
    <col min="13837" max="14080" width="9.140625" style="13"/>
    <col min="14081" max="14081" width="29.42578125" style="13" customWidth="1"/>
    <col min="14082" max="14092" width="12.85546875" style="13" customWidth="1"/>
    <col min="14093" max="14336" width="9.140625" style="13"/>
    <col min="14337" max="14337" width="29.42578125" style="13" customWidth="1"/>
    <col min="14338" max="14348" width="12.85546875" style="13" customWidth="1"/>
    <col min="14349" max="14592" width="9.140625" style="13"/>
    <col min="14593" max="14593" width="29.42578125" style="13" customWidth="1"/>
    <col min="14594" max="14604" width="12.85546875" style="13" customWidth="1"/>
    <col min="14605" max="14848" width="9.140625" style="13"/>
    <col min="14849" max="14849" width="29.42578125" style="13" customWidth="1"/>
    <col min="14850" max="14860" width="12.85546875" style="13" customWidth="1"/>
    <col min="14861" max="15104" width="9.140625" style="13"/>
    <col min="15105" max="15105" width="29.42578125" style="13" customWidth="1"/>
    <col min="15106" max="15116" width="12.85546875" style="13" customWidth="1"/>
    <col min="15117" max="15360" width="9.140625" style="13"/>
    <col min="15361" max="15361" width="29.42578125" style="13" customWidth="1"/>
    <col min="15362" max="15372" width="12.85546875" style="13" customWidth="1"/>
    <col min="15373" max="15616" width="9.140625" style="13"/>
    <col min="15617" max="15617" width="29.42578125" style="13" customWidth="1"/>
    <col min="15618" max="15628" width="12.85546875" style="13" customWidth="1"/>
    <col min="15629" max="15872" width="9.140625" style="13"/>
    <col min="15873" max="15873" width="29.42578125" style="13" customWidth="1"/>
    <col min="15874" max="15884" width="12.85546875" style="13" customWidth="1"/>
    <col min="15885" max="16128" width="9.140625" style="13"/>
    <col min="16129" max="16129" width="29.42578125" style="13" customWidth="1"/>
    <col min="16130" max="16140" width="12.85546875" style="13" customWidth="1"/>
    <col min="16141" max="16384" width="9.140625" style="13"/>
  </cols>
  <sheetData>
    <row r="1" spans="1:12" ht="20.100000000000001" customHeight="1" x14ac:dyDescent="0.2">
      <c r="A1" s="774" t="s">
        <v>306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</row>
    <row r="2" spans="1:12" x14ac:dyDescent="0.2">
      <c r="A2" s="267"/>
      <c r="B2" s="268"/>
      <c r="C2" s="268"/>
      <c r="D2" s="268"/>
      <c r="E2" s="268"/>
      <c r="F2" s="268"/>
      <c r="G2" s="269"/>
      <c r="H2" s="269"/>
      <c r="I2" s="269"/>
      <c r="J2" s="269"/>
      <c r="K2" s="269"/>
      <c r="L2" s="269"/>
    </row>
    <row r="3" spans="1:12" s="675" customFormat="1" ht="6" customHeight="1" x14ac:dyDescent="0.2">
      <c r="A3" s="672"/>
      <c r="B3" s="673"/>
      <c r="C3" s="509"/>
      <c r="D3" s="673"/>
      <c r="E3" s="661"/>
      <c r="F3" s="509"/>
      <c r="G3" s="509"/>
      <c r="H3" s="509"/>
      <c r="I3" s="509"/>
      <c r="J3" s="509"/>
      <c r="K3" s="674"/>
      <c r="L3" s="672"/>
    </row>
    <row r="4" spans="1:12" s="675" customFormat="1" ht="12.75" customHeight="1" x14ac:dyDescent="0.2">
      <c r="A4" s="273"/>
      <c r="B4" s="662" t="s">
        <v>252</v>
      </c>
      <c r="C4" s="662" t="s">
        <v>253</v>
      </c>
      <c r="D4" s="662" t="s">
        <v>254</v>
      </c>
      <c r="E4" s="662" t="s">
        <v>255</v>
      </c>
      <c r="F4" s="277" t="s">
        <v>256</v>
      </c>
      <c r="G4" s="277" t="s">
        <v>256</v>
      </c>
      <c r="H4" s="277" t="s">
        <v>253</v>
      </c>
      <c r="I4" s="277" t="s">
        <v>274</v>
      </c>
      <c r="J4" s="676"/>
      <c r="K4" s="330"/>
      <c r="L4" s="677"/>
    </row>
    <row r="5" spans="1:12" s="675" customFormat="1" ht="12.75" customHeight="1" x14ac:dyDescent="0.2">
      <c r="A5" s="277" t="s">
        <v>233</v>
      </c>
      <c r="B5" s="662" t="s">
        <v>257</v>
      </c>
      <c r="C5" s="662" t="s">
        <v>258</v>
      </c>
      <c r="D5" s="662" t="s">
        <v>259</v>
      </c>
      <c r="E5" s="662" t="s">
        <v>257</v>
      </c>
      <c r="F5" s="277" t="s">
        <v>260</v>
      </c>
      <c r="G5" s="277" t="s">
        <v>259</v>
      </c>
      <c r="H5" s="277" t="s">
        <v>261</v>
      </c>
      <c r="I5" s="277" t="s">
        <v>261</v>
      </c>
      <c r="J5" s="277" t="s">
        <v>357</v>
      </c>
      <c r="K5" s="678" t="s">
        <v>357</v>
      </c>
      <c r="L5" s="277" t="s">
        <v>262</v>
      </c>
    </row>
    <row r="6" spans="1:12" s="675" customFormat="1" ht="12.75" customHeight="1" x14ac:dyDescent="0.2">
      <c r="A6" s="677"/>
      <c r="B6" s="662" t="s">
        <v>263</v>
      </c>
      <c r="C6" s="662" t="s">
        <v>264</v>
      </c>
      <c r="D6" s="662" t="s">
        <v>265</v>
      </c>
      <c r="E6" s="662" t="s">
        <v>263</v>
      </c>
      <c r="F6" s="277" t="s">
        <v>264</v>
      </c>
      <c r="G6" s="277" t="s">
        <v>265</v>
      </c>
      <c r="H6" s="277" t="s">
        <v>266</v>
      </c>
      <c r="I6" s="277" t="s">
        <v>266</v>
      </c>
      <c r="J6" s="277" t="s">
        <v>253</v>
      </c>
      <c r="K6" s="395" t="s">
        <v>274</v>
      </c>
      <c r="L6" s="277" t="s">
        <v>263</v>
      </c>
    </row>
    <row r="7" spans="1:12" s="675" customFormat="1" ht="12.75" customHeight="1" x14ac:dyDescent="0.2">
      <c r="A7" s="679"/>
      <c r="B7" s="279"/>
      <c r="C7" s="281" t="s">
        <v>263</v>
      </c>
      <c r="D7" s="279"/>
      <c r="E7" s="279"/>
      <c r="F7" s="281" t="s">
        <v>263</v>
      </c>
      <c r="G7" s="281"/>
      <c r="H7" s="281"/>
      <c r="I7" s="281"/>
      <c r="J7" s="281"/>
      <c r="K7" s="282"/>
      <c r="L7" s="281"/>
    </row>
    <row r="8" spans="1:12" ht="20.100000000000001" customHeight="1" x14ac:dyDescent="0.2">
      <c r="A8" s="261" t="s">
        <v>34</v>
      </c>
      <c r="B8" s="270"/>
      <c r="C8" s="283"/>
      <c r="D8" s="270"/>
      <c r="E8" s="270"/>
      <c r="F8" s="270"/>
      <c r="G8" s="270"/>
      <c r="H8" s="270"/>
      <c r="I8" s="270"/>
      <c r="J8" s="270"/>
      <c r="K8" s="283"/>
      <c r="L8" s="270"/>
    </row>
    <row r="9" spans="1:12" ht="20.100000000000001" customHeight="1" x14ac:dyDescent="0.2">
      <c r="A9" s="284" t="s">
        <v>267</v>
      </c>
      <c r="B9" s="274">
        <v>13</v>
      </c>
      <c r="C9" s="274">
        <v>1</v>
      </c>
      <c r="D9" s="274">
        <v>121</v>
      </c>
      <c r="E9" s="278">
        <v>103</v>
      </c>
      <c r="F9" s="274">
        <v>30</v>
      </c>
      <c r="G9" s="274">
        <v>77</v>
      </c>
      <c r="H9" s="274">
        <v>58</v>
      </c>
      <c r="I9" s="274">
        <v>17</v>
      </c>
      <c r="J9" s="274">
        <v>11</v>
      </c>
      <c r="K9" s="278">
        <v>13</v>
      </c>
      <c r="L9" s="285">
        <f>SUM(B9:K9)</f>
        <v>444</v>
      </c>
    </row>
    <row r="10" spans="1:12" ht="20.100000000000001" customHeight="1" x14ac:dyDescent="0.2">
      <c r="A10" s="284" t="s">
        <v>216</v>
      </c>
      <c r="B10" s="274">
        <v>11</v>
      </c>
      <c r="C10" s="274">
        <v>1</v>
      </c>
      <c r="D10" s="274">
        <v>119</v>
      </c>
      <c r="E10" s="278">
        <v>84</v>
      </c>
      <c r="F10" s="274">
        <v>30</v>
      </c>
      <c r="G10" s="274">
        <v>77</v>
      </c>
      <c r="H10" s="274">
        <v>52</v>
      </c>
      <c r="I10" s="274">
        <v>13</v>
      </c>
      <c r="J10" s="274">
        <v>11</v>
      </c>
      <c r="K10" s="278">
        <v>12</v>
      </c>
      <c r="L10" s="285">
        <f>SUM(B10:K10)</f>
        <v>410</v>
      </c>
    </row>
    <row r="11" spans="1:12" ht="20.100000000000001" customHeight="1" x14ac:dyDescent="0.2">
      <c r="A11" s="286" t="s">
        <v>192</v>
      </c>
      <c r="B11" s="287">
        <f>B10/B9</f>
        <v>0.84615384615384615</v>
      </c>
      <c r="C11" s="287">
        <f t="shared" ref="C11:L11" si="0">C10/C9</f>
        <v>1</v>
      </c>
      <c r="D11" s="287">
        <f t="shared" si="0"/>
        <v>0.98347107438016534</v>
      </c>
      <c r="E11" s="287">
        <f t="shared" si="0"/>
        <v>0.81553398058252424</v>
      </c>
      <c r="F11" s="287">
        <f t="shared" si="0"/>
        <v>1</v>
      </c>
      <c r="G11" s="287">
        <f t="shared" si="0"/>
        <v>1</v>
      </c>
      <c r="H11" s="287">
        <f t="shared" si="0"/>
        <v>0.89655172413793105</v>
      </c>
      <c r="I11" s="287">
        <f t="shared" si="0"/>
        <v>0.76470588235294112</v>
      </c>
      <c r="J11" s="287">
        <f t="shared" si="0"/>
        <v>1</v>
      </c>
      <c r="K11" s="287">
        <f t="shared" si="0"/>
        <v>0.92307692307692313</v>
      </c>
      <c r="L11" s="288">
        <f t="shared" si="0"/>
        <v>0.92342342342342343</v>
      </c>
    </row>
    <row r="12" spans="1:12" ht="20.100000000000001" customHeight="1" x14ac:dyDescent="0.2">
      <c r="A12" s="261" t="s">
        <v>35</v>
      </c>
      <c r="B12" s="275"/>
      <c r="C12" s="289"/>
      <c r="D12" s="275"/>
      <c r="E12" s="275"/>
      <c r="F12" s="275"/>
      <c r="G12" s="275"/>
      <c r="H12" s="275"/>
      <c r="I12" s="275"/>
      <c r="J12" s="275"/>
      <c r="K12" s="289"/>
      <c r="L12" s="275"/>
    </row>
    <row r="13" spans="1:12" ht="20.100000000000001" customHeight="1" x14ac:dyDescent="0.2">
      <c r="A13" s="284" t="s">
        <v>267</v>
      </c>
      <c r="B13" s="274">
        <v>29</v>
      </c>
      <c r="C13" s="274">
        <v>5</v>
      </c>
      <c r="D13" s="274">
        <v>272</v>
      </c>
      <c r="E13" s="278">
        <v>91</v>
      </c>
      <c r="F13" s="274">
        <v>36</v>
      </c>
      <c r="G13" s="274">
        <v>150</v>
      </c>
      <c r="H13" s="274">
        <v>31</v>
      </c>
      <c r="I13" s="274">
        <v>20</v>
      </c>
      <c r="J13" s="274">
        <v>13</v>
      </c>
      <c r="K13" s="278">
        <v>21</v>
      </c>
      <c r="L13" s="285">
        <f>SUM(B13:K13)</f>
        <v>668</v>
      </c>
    </row>
    <row r="14" spans="1:12" ht="20.100000000000001" customHeight="1" x14ac:dyDescent="0.2">
      <c r="A14" s="284" t="s">
        <v>216</v>
      </c>
      <c r="B14" s="274">
        <v>26</v>
      </c>
      <c r="C14" s="274">
        <v>5</v>
      </c>
      <c r="D14" s="274">
        <v>268</v>
      </c>
      <c r="E14" s="278">
        <v>80</v>
      </c>
      <c r="F14" s="274">
        <v>33</v>
      </c>
      <c r="G14" s="274">
        <v>150</v>
      </c>
      <c r="H14" s="274">
        <v>31</v>
      </c>
      <c r="I14" s="274">
        <v>20</v>
      </c>
      <c r="J14" s="274">
        <v>13</v>
      </c>
      <c r="K14" s="278">
        <v>19</v>
      </c>
      <c r="L14" s="285">
        <f>SUM(B14:K14)</f>
        <v>645</v>
      </c>
    </row>
    <row r="15" spans="1:12" s="9" customFormat="1" ht="20.100000000000001" customHeight="1" x14ac:dyDescent="0.2">
      <c r="A15" s="286" t="s">
        <v>192</v>
      </c>
      <c r="B15" s="287">
        <f t="shared" ref="B15:L15" si="1">B14/B13</f>
        <v>0.89655172413793105</v>
      </c>
      <c r="C15" s="287">
        <f t="shared" si="1"/>
        <v>1</v>
      </c>
      <c r="D15" s="287">
        <f t="shared" si="1"/>
        <v>0.98529411764705888</v>
      </c>
      <c r="E15" s="287">
        <f t="shared" si="1"/>
        <v>0.87912087912087911</v>
      </c>
      <c r="F15" s="287">
        <f t="shared" si="1"/>
        <v>0.91666666666666663</v>
      </c>
      <c r="G15" s="287">
        <f t="shared" si="1"/>
        <v>1</v>
      </c>
      <c r="H15" s="287">
        <f t="shared" si="1"/>
        <v>1</v>
      </c>
      <c r="I15" s="287">
        <f t="shared" si="1"/>
        <v>1</v>
      </c>
      <c r="J15" s="287">
        <f t="shared" si="1"/>
        <v>1</v>
      </c>
      <c r="K15" s="290">
        <f t="shared" si="1"/>
        <v>0.90476190476190477</v>
      </c>
      <c r="L15" s="288">
        <f t="shared" si="1"/>
        <v>0.96556886227544914</v>
      </c>
    </row>
    <row r="16" spans="1:12" s="9" customFormat="1" ht="20.100000000000001" customHeight="1" x14ac:dyDescent="0.2">
      <c r="A16" s="261" t="s">
        <v>268</v>
      </c>
      <c r="B16" s="485"/>
      <c r="C16" s="485"/>
      <c r="D16" s="485"/>
      <c r="E16" s="278"/>
      <c r="F16" s="485"/>
      <c r="G16" s="485"/>
      <c r="H16" s="485"/>
      <c r="I16" s="485"/>
      <c r="J16" s="485"/>
      <c r="K16" s="291"/>
      <c r="L16" s="285"/>
    </row>
    <row r="17" spans="1:13" ht="20.100000000000001" customHeight="1" x14ac:dyDescent="0.2">
      <c r="A17" s="284" t="s">
        <v>267</v>
      </c>
      <c r="B17" s="274">
        <v>15</v>
      </c>
      <c r="C17" s="274">
        <v>2</v>
      </c>
      <c r="D17" s="274">
        <v>90</v>
      </c>
      <c r="E17" s="278">
        <v>235</v>
      </c>
      <c r="F17" s="274">
        <v>97</v>
      </c>
      <c r="G17" s="274">
        <v>159</v>
      </c>
      <c r="H17" s="274">
        <v>52</v>
      </c>
      <c r="I17" s="274">
        <v>33</v>
      </c>
      <c r="J17" s="274">
        <v>13</v>
      </c>
      <c r="K17" s="276">
        <v>43</v>
      </c>
      <c r="L17" s="285">
        <f>SUM(B17:K17)</f>
        <v>739</v>
      </c>
    </row>
    <row r="18" spans="1:13" ht="20.100000000000001" customHeight="1" x14ac:dyDescent="0.2">
      <c r="A18" s="284" t="s">
        <v>216</v>
      </c>
      <c r="B18" s="274">
        <v>13</v>
      </c>
      <c r="C18" s="274">
        <v>2</v>
      </c>
      <c r="D18" s="274">
        <v>90</v>
      </c>
      <c r="E18" s="278">
        <v>213</v>
      </c>
      <c r="F18" s="274">
        <v>96</v>
      </c>
      <c r="G18" s="274">
        <v>157</v>
      </c>
      <c r="H18" s="274">
        <v>47</v>
      </c>
      <c r="I18" s="274">
        <v>30</v>
      </c>
      <c r="J18" s="274">
        <v>13</v>
      </c>
      <c r="K18" s="276">
        <v>43</v>
      </c>
      <c r="L18" s="285">
        <f>SUM(B18:K18)</f>
        <v>704</v>
      </c>
    </row>
    <row r="19" spans="1:13" ht="20.100000000000001" customHeight="1" x14ac:dyDescent="0.2">
      <c r="A19" s="286" t="s">
        <v>192</v>
      </c>
      <c r="B19" s="287">
        <f t="shared" ref="B19:L19" si="2">B18/B17</f>
        <v>0.8666666666666667</v>
      </c>
      <c r="C19" s="287">
        <f t="shared" si="2"/>
        <v>1</v>
      </c>
      <c r="D19" s="287">
        <f t="shared" si="2"/>
        <v>1</v>
      </c>
      <c r="E19" s="287">
        <f t="shared" si="2"/>
        <v>0.90638297872340423</v>
      </c>
      <c r="F19" s="287">
        <f t="shared" si="2"/>
        <v>0.98969072164948457</v>
      </c>
      <c r="G19" s="287">
        <f t="shared" si="2"/>
        <v>0.98742138364779874</v>
      </c>
      <c r="H19" s="287">
        <f t="shared" si="2"/>
        <v>0.90384615384615385</v>
      </c>
      <c r="I19" s="287">
        <f t="shared" si="2"/>
        <v>0.90909090909090906</v>
      </c>
      <c r="J19" s="287">
        <f t="shared" si="2"/>
        <v>1</v>
      </c>
      <c r="K19" s="290">
        <f t="shared" si="2"/>
        <v>1</v>
      </c>
      <c r="L19" s="288">
        <f t="shared" si="2"/>
        <v>0.95263870094722602</v>
      </c>
    </row>
    <row r="20" spans="1:13" ht="20.100000000000001" customHeight="1" x14ac:dyDescent="0.2">
      <c r="A20" s="292" t="s">
        <v>37</v>
      </c>
      <c r="B20" s="485"/>
      <c r="C20" s="485"/>
      <c r="D20" s="485"/>
      <c r="E20" s="278"/>
      <c r="F20" s="485"/>
      <c r="G20" s="485"/>
      <c r="H20" s="485"/>
      <c r="I20" s="485"/>
      <c r="J20" s="485"/>
      <c r="K20" s="291"/>
      <c r="L20" s="285"/>
    </row>
    <row r="21" spans="1:13" ht="20.100000000000001" customHeight="1" x14ac:dyDescent="0.2">
      <c r="A21" s="284" t="s">
        <v>267</v>
      </c>
      <c r="B21" s="274">
        <v>36</v>
      </c>
      <c r="C21" s="274">
        <v>6</v>
      </c>
      <c r="D21" s="274">
        <v>578</v>
      </c>
      <c r="E21" s="278">
        <v>7</v>
      </c>
      <c r="F21" s="274">
        <v>6</v>
      </c>
      <c r="G21" s="274">
        <v>8</v>
      </c>
      <c r="H21" s="274">
        <v>88</v>
      </c>
      <c r="I21" s="274">
        <v>4</v>
      </c>
      <c r="J21" s="274">
        <v>29</v>
      </c>
      <c r="K21" s="276">
        <v>2</v>
      </c>
      <c r="L21" s="285">
        <f>SUM(B21:K21)</f>
        <v>764</v>
      </c>
    </row>
    <row r="22" spans="1:13" ht="20.100000000000001" customHeight="1" x14ac:dyDescent="0.2">
      <c r="A22" s="284" t="s">
        <v>216</v>
      </c>
      <c r="B22" s="274">
        <v>26</v>
      </c>
      <c r="C22" s="274">
        <v>5</v>
      </c>
      <c r="D22" s="274">
        <v>555</v>
      </c>
      <c r="E22" s="278">
        <v>7</v>
      </c>
      <c r="F22" s="274">
        <v>6</v>
      </c>
      <c r="G22" s="274">
        <v>8</v>
      </c>
      <c r="H22" s="274">
        <v>73</v>
      </c>
      <c r="I22" s="274">
        <v>3</v>
      </c>
      <c r="J22" s="274">
        <v>27</v>
      </c>
      <c r="K22" s="276">
        <v>2</v>
      </c>
      <c r="L22" s="285">
        <f>SUM(B22:K22)</f>
        <v>712</v>
      </c>
    </row>
    <row r="23" spans="1:13" ht="20.100000000000001" customHeight="1" x14ac:dyDescent="0.2">
      <c r="A23" s="286" t="s">
        <v>192</v>
      </c>
      <c r="B23" s="287">
        <f t="shared" ref="B23:L23" si="3">B22/B21</f>
        <v>0.72222222222222221</v>
      </c>
      <c r="C23" s="287">
        <f t="shared" si="3"/>
        <v>0.83333333333333337</v>
      </c>
      <c r="D23" s="287">
        <f t="shared" si="3"/>
        <v>0.96020761245674735</v>
      </c>
      <c r="E23" s="287">
        <f t="shared" si="3"/>
        <v>1</v>
      </c>
      <c r="F23" s="287">
        <f t="shared" si="3"/>
        <v>1</v>
      </c>
      <c r="G23" s="287">
        <f t="shared" si="3"/>
        <v>1</v>
      </c>
      <c r="H23" s="287">
        <f t="shared" si="3"/>
        <v>0.82954545454545459</v>
      </c>
      <c r="I23" s="287">
        <f t="shared" si="3"/>
        <v>0.75</v>
      </c>
      <c r="J23" s="287">
        <f t="shared" si="3"/>
        <v>0.93103448275862066</v>
      </c>
      <c r="K23" s="290">
        <f t="shared" si="3"/>
        <v>1</v>
      </c>
      <c r="L23" s="288">
        <f t="shared" si="3"/>
        <v>0.93193717277486909</v>
      </c>
    </row>
    <row r="24" spans="1:13" ht="20.100000000000001" customHeight="1" x14ac:dyDescent="0.2">
      <c r="A24" s="261" t="s">
        <v>38</v>
      </c>
      <c r="B24" s="485"/>
      <c r="C24" s="485"/>
      <c r="D24" s="485"/>
      <c r="E24" s="278"/>
      <c r="F24" s="485"/>
      <c r="G24" s="485"/>
      <c r="H24" s="485"/>
      <c r="I24" s="485"/>
      <c r="J24" s="485"/>
      <c r="K24" s="291"/>
      <c r="L24" s="285"/>
    </row>
    <row r="25" spans="1:13" ht="20.100000000000001" customHeight="1" x14ac:dyDescent="0.2">
      <c r="A25" s="284" t="s">
        <v>267</v>
      </c>
      <c r="B25" s="274">
        <v>14</v>
      </c>
      <c r="C25" s="274">
        <v>3</v>
      </c>
      <c r="D25" s="274">
        <v>135</v>
      </c>
      <c r="E25" s="278">
        <v>154</v>
      </c>
      <c r="F25" s="274">
        <v>72</v>
      </c>
      <c r="G25" s="274">
        <v>165</v>
      </c>
      <c r="H25" s="274">
        <v>30</v>
      </c>
      <c r="I25" s="274">
        <v>28</v>
      </c>
      <c r="J25" s="274">
        <v>12</v>
      </c>
      <c r="K25" s="276">
        <v>44</v>
      </c>
      <c r="L25" s="285">
        <f>SUM(B25:K25)</f>
        <v>657</v>
      </c>
      <c r="M25" s="262"/>
    </row>
    <row r="26" spans="1:13" ht="20.100000000000001" customHeight="1" x14ac:dyDescent="0.2">
      <c r="A26" s="284" t="s">
        <v>216</v>
      </c>
      <c r="B26" s="274">
        <v>14</v>
      </c>
      <c r="C26" s="274">
        <v>3</v>
      </c>
      <c r="D26" s="274">
        <v>133</v>
      </c>
      <c r="E26" s="278">
        <v>142</v>
      </c>
      <c r="F26" s="274">
        <v>65</v>
      </c>
      <c r="G26" s="274">
        <v>163</v>
      </c>
      <c r="H26" s="274">
        <v>26</v>
      </c>
      <c r="I26" s="274">
        <v>23</v>
      </c>
      <c r="J26" s="274">
        <v>12</v>
      </c>
      <c r="K26" s="276">
        <v>40</v>
      </c>
      <c r="L26" s="285">
        <f>SUM(B26:K26)</f>
        <v>621</v>
      </c>
      <c r="M26" s="262"/>
    </row>
    <row r="27" spans="1:13" ht="20.100000000000001" customHeight="1" x14ac:dyDescent="0.2">
      <c r="A27" s="286" t="s">
        <v>192</v>
      </c>
      <c r="B27" s="287">
        <f t="shared" ref="B27:L27" si="4">B26/B25</f>
        <v>1</v>
      </c>
      <c r="C27" s="287">
        <f t="shared" si="4"/>
        <v>1</v>
      </c>
      <c r="D27" s="287">
        <f t="shared" si="4"/>
        <v>0.98518518518518516</v>
      </c>
      <c r="E27" s="287">
        <f t="shared" si="4"/>
        <v>0.92207792207792205</v>
      </c>
      <c r="F27" s="287">
        <f t="shared" si="4"/>
        <v>0.90277777777777779</v>
      </c>
      <c r="G27" s="287">
        <f t="shared" si="4"/>
        <v>0.98787878787878791</v>
      </c>
      <c r="H27" s="287">
        <f t="shared" si="4"/>
        <v>0.8666666666666667</v>
      </c>
      <c r="I27" s="287">
        <f t="shared" si="4"/>
        <v>0.8214285714285714</v>
      </c>
      <c r="J27" s="287">
        <f t="shared" si="4"/>
        <v>1</v>
      </c>
      <c r="K27" s="290">
        <f t="shared" si="4"/>
        <v>0.90909090909090906</v>
      </c>
      <c r="L27" s="288">
        <f t="shared" si="4"/>
        <v>0.9452054794520548</v>
      </c>
      <c r="M27" s="262"/>
    </row>
    <row r="28" spans="1:13" ht="20.100000000000001" customHeight="1" x14ac:dyDescent="0.2">
      <c r="A28" s="261" t="s">
        <v>269</v>
      </c>
      <c r="B28" s="294"/>
      <c r="C28" s="294"/>
      <c r="D28" s="294"/>
      <c r="E28" s="293"/>
      <c r="F28" s="294"/>
      <c r="G28" s="294"/>
      <c r="H28" s="294"/>
      <c r="I28" s="294"/>
      <c r="J28" s="294"/>
      <c r="K28" s="295"/>
      <c r="L28" s="285"/>
    </row>
    <row r="29" spans="1:13" ht="20.100000000000001" customHeight="1" x14ac:dyDescent="0.2">
      <c r="A29" s="286" t="s">
        <v>191</v>
      </c>
      <c r="B29" s="296">
        <v>16</v>
      </c>
      <c r="C29" s="296">
        <v>2</v>
      </c>
      <c r="D29" s="296">
        <v>130</v>
      </c>
      <c r="E29" s="297">
        <v>106</v>
      </c>
      <c r="F29" s="296">
        <v>49</v>
      </c>
      <c r="G29" s="296">
        <v>91</v>
      </c>
      <c r="H29" s="296">
        <v>31</v>
      </c>
      <c r="I29" s="296">
        <v>31</v>
      </c>
      <c r="J29" s="296">
        <v>12</v>
      </c>
      <c r="K29" s="298">
        <v>8</v>
      </c>
      <c r="L29" s="285">
        <f>SUM(B29:K29)</f>
        <v>476</v>
      </c>
    </row>
    <row r="30" spans="1:13" ht="20.100000000000001" customHeight="1" x14ac:dyDescent="0.2">
      <c r="A30" s="286" t="s">
        <v>216</v>
      </c>
      <c r="B30" s="296">
        <v>15</v>
      </c>
      <c r="C30" s="296">
        <v>2</v>
      </c>
      <c r="D30" s="296">
        <v>130</v>
      </c>
      <c r="E30" s="297">
        <v>101</v>
      </c>
      <c r="F30" s="296">
        <v>49</v>
      </c>
      <c r="G30" s="296">
        <v>89</v>
      </c>
      <c r="H30" s="296">
        <v>27</v>
      </c>
      <c r="I30" s="296">
        <v>31</v>
      </c>
      <c r="J30" s="296">
        <v>12</v>
      </c>
      <c r="K30" s="298">
        <v>8</v>
      </c>
      <c r="L30" s="285">
        <f>SUM(B30:K30)</f>
        <v>464</v>
      </c>
    </row>
    <row r="31" spans="1:13" ht="20.100000000000001" customHeight="1" x14ac:dyDescent="0.2">
      <c r="A31" s="286" t="s">
        <v>192</v>
      </c>
      <c r="B31" s="287">
        <f t="shared" ref="B31:L31" si="5">B30/B29</f>
        <v>0.9375</v>
      </c>
      <c r="C31" s="287">
        <f t="shared" si="5"/>
        <v>1</v>
      </c>
      <c r="D31" s="287">
        <f t="shared" si="5"/>
        <v>1</v>
      </c>
      <c r="E31" s="287">
        <f t="shared" si="5"/>
        <v>0.95283018867924529</v>
      </c>
      <c r="F31" s="287">
        <f t="shared" si="5"/>
        <v>1</v>
      </c>
      <c r="G31" s="287">
        <f t="shared" si="5"/>
        <v>0.97802197802197799</v>
      </c>
      <c r="H31" s="287">
        <f t="shared" si="5"/>
        <v>0.87096774193548387</v>
      </c>
      <c r="I31" s="287">
        <f t="shared" si="5"/>
        <v>1</v>
      </c>
      <c r="J31" s="287">
        <f t="shared" si="5"/>
        <v>1</v>
      </c>
      <c r="K31" s="290">
        <f t="shared" si="5"/>
        <v>1</v>
      </c>
      <c r="L31" s="288">
        <f t="shared" si="5"/>
        <v>0.97478991596638653</v>
      </c>
    </row>
    <row r="32" spans="1:13" ht="20.100000000000001" customHeight="1" x14ac:dyDescent="0.2">
      <c r="A32" s="261" t="s">
        <v>40</v>
      </c>
      <c r="B32" s="485"/>
      <c r="C32" s="485"/>
      <c r="D32" s="485"/>
      <c r="E32" s="278"/>
      <c r="F32" s="485"/>
      <c r="G32" s="485"/>
      <c r="H32" s="485"/>
      <c r="I32" s="485"/>
      <c r="J32" s="485"/>
      <c r="K32" s="291"/>
      <c r="L32" s="285"/>
    </row>
    <row r="33" spans="1:12" ht="20.100000000000001" customHeight="1" x14ac:dyDescent="0.2">
      <c r="A33" s="284" t="s">
        <v>267</v>
      </c>
      <c r="B33" s="274">
        <v>19</v>
      </c>
      <c r="C33" s="274">
        <v>4</v>
      </c>
      <c r="D33" s="274">
        <v>43</v>
      </c>
      <c r="E33" s="278">
        <v>169</v>
      </c>
      <c r="F33" s="296">
        <v>92</v>
      </c>
      <c r="G33" s="274">
        <v>141</v>
      </c>
      <c r="H33" s="274">
        <v>24</v>
      </c>
      <c r="I33" s="274">
        <v>43</v>
      </c>
      <c r="J33" s="274">
        <v>5</v>
      </c>
      <c r="K33" s="276">
        <v>54</v>
      </c>
      <c r="L33" s="285">
        <f>SUM(B33:K33)</f>
        <v>594</v>
      </c>
    </row>
    <row r="34" spans="1:12" ht="20.100000000000001" customHeight="1" x14ac:dyDescent="0.2">
      <c r="A34" s="284" t="s">
        <v>216</v>
      </c>
      <c r="B34" s="274">
        <v>16</v>
      </c>
      <c r="C34" s="274">
        <v>4</v>
      </c>
      <c r="D34" s="274">
        <v>42</v>
      </c>
      <c r="E34" s="278">
        <v>152</v>
      </c>
      <c r="F34" s="296">
        <v>92</v>
      </c>
      <c r="G34" s="274">
        <v>141</v>
      </c>
      <c r="H34" s="274">
        <v>22</v>
      </c>
      <c r="I34" s="274">
        <v>42</v>
      </c>
      <c r="J34" s="274">
        <v>5</v>
      </c>
      <c r="K34" s="276">
        <v>52</v>
      </c>
      <c r="L34" s="285">
        <f>SUM(B34:K34)</f>
        <v>568</v>
      </c>
    </row>
    <row r="35" spans="1:12" ht="20.100000000000001" customHeight="1" x14ac:dyDescent="0.2">
      <c r="A35" s="286" t="s">
        <v>192</v>
      </c>
      <c r="B35" s="287">
        <f t="shared" ref="B35:L35" si="6">B34/B33</f>
        <v>0.84210526315789469</v>
      </c>
      <c r="C35" s="287">
        <f t="shared" si="6"/>
        <v>1</v>
      </c>
      <c r="D35" s="287">
        <f t="shared" si="6"/>
        <v>0.97674418604651159</v>
      </c>
      <c r="E35" s="287">
        <f t="shared" si="6"/>
        <v>0.89940828402366868</v>
      </c>
      <c r="F35" s="287">
        <f t="shared" si="6"/>
        <v>1</v>
      </c>
      <c r="G35" s="287">
        <f t="shared" si="6"/>
        <v>1</v>
      </c>
      <c r="H35" s="287">
        <f t="shared" si="6"/>
        <v>0.91666666666666663</v>
      </c>
      <c r="I35" s="287">
        <f t="shared" si="6"/>
        <v>0.97674418604651159</v>
      </c>
      <c r="J35" s="287">
        <f t="shared" si="6"/>
        <v>1</v>
      </c>
      <c r="K35" s="290">
        <f t="shared" si="6"/>
        <v>0.96296296296296291</v>
      </c>
      <c r="L35" s="288">
        <f t="shared" si="6"/>
        <v>0.95622895622895621</v>
      </c>
    </row>
    <row r="36" spans="1:12" ht="20.100000000000001" customHeight="1" x14ac:dyDescent="0.2">
      <c r="A36" s="261" t="s">
        <v>41</v>
      </c>
      <c r="B36" s="294"/>
      <c r="C36" s="294"/>
      <c r="D36" s="294"/>
      <c r="E36" s="293"/>
      <c r="F36" s="294"/>
      <c r="G36" s="294"/>
      <c r="H36" s="294"/>
      <c r="I36" s="294"/>
      <c r="J36" s="294"/>
      <c r="K36" s="295"/>
      <c r="L36" s="285"/>
    </row>
    <row r="37" spans="1:12" ht="20.100000000000001" customHeight="1" x14ac:dyDescent="0.2">
      <c r="A37" s="286" t="s">
        <v>191</v>
      </c>
      <c r="B37" s="296">
        <v>10</v>
      </c>
      <c r="C37" s="296">
        <v>0</v>
      </c>
      <c r="D37" s="296">
        <v>166</v>
      </c>
      <c r="E37" s="297">
        <v>156</v>
      </c>
      <c r="F37" s="296">
        <v>55</v>
      </c>
      <c r="G37" s="296">
        <v>138</v>
      </c>
      <c r="H37" s="296">
        <v>37</v>
      </c>
      <c r="I37" s="296">
        <v>57</v>
      </c>
      <c r="J37" s="296">
        <v>14</v>
      </c>
      <c r="K37" s="298">
        <v>42</v>
      </c>
      <c r="L37" s="285">
        <f>SUM(B37:K37)</f>
        <v>675</v>
      </c>
    </row>
    <row r="38" spans="1:12" ht="20.100000000000001" customHeight="1" x14ac:dyDescent="0.2">
      <c r="A38" s="286" t="s">
        <v>216</v>
      </c>
      <c r="B38" s="296">
        <v>9</v>
      </c>
      <c r="C38" s="296">
        <v>0</v>
      </c>
      <c r="D38" s="296">
        <v>163</v>
      </c>
      <c r="E38" s="297">
        <v>129</v>
      </c>
      <c r="F38" s="296">
        <v>50</v>
      </c>
      <c r="G38" s="296">
        <v>138</v>
      </c>
      <c r="H38" s="296">
        <v>32</v>
      </c>
      <c r="I38" s="296">
        <v>52</v>
      </c>
      <c r="J38" s="296">
        <v>14</v>
      </c>
      <c r="K38" s="298">
        <v>41</v>
      </c>
      <c r="L38" s="285">
        <f>SUM(B38:K38)</f>
        <v>628</v>
      </c>
    </row>
    <row r="39" spans="1:12" ht="20.100000000000001" customHeight="1" x14ac:dyDescent="0.2">
      <c r="A39" s="286" t="s">
        <v>192</v>
      </c>
      <c r="B39" s="287">
        <f t="shared" ref="B39:L39" si="7">B38/B37</f>
        <v>0.9</v>
      </c>
      <c r="C39" s="287" t="s">
        <v>175</v>
      </c>
      <c r="D39" s="287">
        <f t="shared" si="7"/>
        <v>0.98192771084337349</v>
      </c>
      <c r="E39" s="287">
        <f t="shared" si="7"/>
        <v>0.82692307692307687</v>
      </c>
      <c r="F39" s="287">
        <f t="shared" si="7"/>
        <v>0.90909090909090906</v>
      </c>
      <c r="G39" s="287">
        <f t="shared" si="7"/>
        <v>1</v>
      </c>
      <c r="H39" s="287">
        <f t="shared" si="7"/>
        <v>0.86486486486486491</v>
      </c>
      <c r="I39" s="287">
        <f t="shared" si="7"/>
        <v>0.91228070175438591</v>
      </c>
      <c r="J39" s="287">
        <f t="shared" si="7"/>
        <v>1</v>
      </c>
      <c r="K39" s="290">
        <f t="shared" si="7"/>
        <v>0.97619047619047616</v>
      </c>
      <c r="L39" s="288">
        <f t="shared" si="7"/>
        <v>0.9303703703703704</v>
      </c>
    </row>
    <row r="40" spans="1:12" ht="20.100000000000001" customHeight="1" x14ac:dyDescent="0.2">
      <c r="A40" s="261" t="s">
        <v>42</v>
      </c>
      <c r="B40" s="485"/>
      <c r="C40" s="485"/>
      <c r="D40" s="485"/>
      <c r="E40" s="278"/>
      <c r="F40" s="485"/>
      <c r="G40" s="485"/>
      <c r="H40" s="485"/>
      <c r="I40" s="485"/>
      <c r="J40" s="485"/>
      <c r="K40" s="291"/>
      <c r="L40" s="285"/>
    </row>
    <row r="41" spans="1:12" ht="20.100000000000001" customHeight="1" x14ac:dyDescent="0.2">
      <c r="A41" s="284" t="s">
        <v>267</v>
      </c>
      <c r="B41" s="274">
        <v>12</v>
      </c>
      <c r="C41" s="274">
        <v>3</v>
      </c>
      <c r="D41" s="274">
        <v>100</v>
      </c>
      <c r="E41" s="278">
        <v>136</v>
      </c>
      <c r="F41" s="296">
        <v>56</v>
      </c>
      <c r="G41" s="274">
        <v>127</v>
      </c>
      <c r="H41" s="274">
        <v>39</v>
      </c>
      <c r="I41" s="274">
        <v>24</v>
      </c>
      <c r="J41" s="274">
        <v>12</v>
      </c>
      <c r="K41" s="276">
        <v>36</v>
      </c>
      <c r="L41" s="285">
        <f>SUM(B41:K41)</f>
        <v>545</v>
      </c>
    </row>
    <row r="42" spans="1:12" ht="20.100000000000001" customHeight="1" x14ac:dyDescent="0.2">
      <c r="A42" s="284" t="s">
        <v>216</v>
      </c>
      <c r="B42" s="274">
        <v>11</v>
      </c>
      <c r="C42" s="274">
        <v>3</v>
      </c>
      <c r="D42" s="274">
        <v>99</v>
      </c>
      <c r="E42" s="278">
        <v>116</v>
      </c>
      <c r="F42" s="296">
        <v>51</v>
      </c>
      <c r="G42" s="274">
        <v>125</v>
      </c>
      <c r="H42" s="274">
        <v>33</v>
      </c>
      <c r="I42" s="274">
        <v>23</v>
      </c>
      <c r="J42" s="274">
        <v>10</v>
      </c>
      <c r="K42" s="276">
        <v>34</v>
      </c>
      <c r="L42" s="285">
        <f>SUM(B42:K42)</f>
        <v>505</v>
      </c>
    </row>
    <row r="43" spans="1:12" ht="20.100000000000001" customHeight="1" x14ac:dyDescent="0.2">
      <c r="A43" s="286" t="s">
        <v>192</v>
      </c>
      <c r="B43" s="287">
        <f t="shared" ref="B43:L43" si="8">B42/B41</f>
        <v>0.91666666666666663</v>
      </c>
      <c r="C43" s="287">
        <f t="shared" si="8"/>
        <v>1</v>
      </c>
      <c r="D43" s="287">
        <f t="shared" si="8"/>
        <v>0.99</v>
      </c>
      <c r="E43" s="287">
        <f t="shared" si="8"/>
        <v>0.8529411764705882</v>
      </c>
      <c r="F43" s="287">
        <f t="shared" si="8"/>
        <v>0.9107142857142857</v>
      </c>
      <c r="G43" s="287">
        <f t="shared" si="8"/>
        <v>0.98425196850393704</v>
      </c>
      <c r="H43" s="287">
        <f t="shared" si="8"/>
        <v>0.84615384615384615</v>
      </c>
      <c r="I43" s="287">
        <f t="shared" si="8"/>
        <v>0.95833333333333337</v>
      </c>
      <c r="J43" s="287">
        <f t="shared" si="8"/>
        <v>0.83333333333333337</v>
      </c>
      <c r="K43" s="290">
        <f t="shared" si="8"/>
        <v>0.94444444444444442</v>
      </c>
      <c r="L43" s="288">
        <f t="shared" si="8"/>
        <v>0.92660550458715596</v>
      </c>
    </row>
    <row r="44" spans="1:12" ht="20.100000000000001" customHeight="1" x14ac:dyDescent="0.2">
      <c r="A44" s="261" t="s">
        <v>43</v>
      </c>
      <c r="B44" s="294"/>
      <c r="C44" s="294"/>
      <c r="D44" s="294"/>
      <c r="E44" s="293"/>
      <c r="F44" s="294"/>
      <c r="G44" s="294"/>
      <c r="H44" s="294"/>
      <c r="I44" s="294"/>
      <c r="J44" s="294"/>
      <c r="K44" s="295"/>
      <c r="L44" s="285"/>
    </row>
    <row r="45" spans="1:12" ht="20.100000000000001" customHeight="1" x14ac:dyDescent="0.2">
      <c r="A45" s="286" t="s">
        <v>191</v>
      </c>
      <c r="B45" s="296">
        <v>8</v>
      </c>
      <c r="C45" s="296">
        <v>4</v>
      </c>
      <c r="D45" s="296">
        <v>45</v>
      </c>
      <c r="E45" s="297">
        <v>352</v>
      </c>
      <c r="F45" s="296">
        <v>79</v>
      </c>
      <c r="G45" s="296">
        <v>159</v>
      </c>
      <c r="H45" s="296">
        <v>26</v>
      </c>
      <c r="I45" s="296">
        <v>35</v>
      </c>
      <c r="J45" s="296">
        <v>9</v>
      </c>
      <c r="K45" s="298">
        <v>46</v>
      </c>
      <c r="L45" s="285">
        <f>SUM(B45:K45)</f>
        <v>763</v>
      </c>
    </row>
    <row r="46" spans="1:12" ht="20.100000000000001" customHeight="1" x14ac:dyDescent="0.2">
      <c r="A46" s="286" t="s">
        <v>216</v>
      </c>
      <c r="B46" s="296">
        <v>8</v>
      </c>
      <c r="C46" s="296">
        <v>4</v>
      </c>
      <c r="D46" s="296">
        <v>45</v>
      </c>
      <c r="E46" s="297">
        <v>343</v>
      </c>
      <c r="F46" s="296">
        <v>78</v>
      </c>
      <c r="G46" s="296">
        <v>159</v>
      </c>
      <c r="H46" s="296">
        <v>24</v>
      </c>
      <c r="I46" s="296">
        <v>33</v>
      </c>
      <c r="J46" s="296">
        <v>8</v>
      </c>
      <c r="K46" s="298">
        <v>44</v>
      </c>
      <c r="L46" s="285">
        <f>SUM(B46:K46)</f>
        <v>746</v>
      </c>
    </row>
    <row r="47" spans="1:12" ht="20.100000000000001" customHeight="1" x14ac:dyDescent="0.2">
      <c r="A47" s="286" t="s">
        <v>192</v>
      </c>
      <c r="B47" s="287">
        <f t="shared" ref="B47:L47" si="9">B46/B45</f>
        <v>1</v>
      </c>
      <c r="C47" s="287">
        <f t="shared" si="9"/>
        <v>1</v>
      </c>
      <c r="D47" s="287">
        <f t="shared" si="9"/>
        <v>1</v>
      </c>
      <c r="E47" s="287">
        <f t="shared" si="9"/>
        <v>0.97443181818181823</v>
      </c>
      <c r="F47" s="287">
        <f t="shared" si="9"/>
        <v>0.98734177215189878</v>
      </c>
      <c r="G47" s="287">
        <f t="shared" si="9"/>
        <v>1</v>
      </c>
      <c r="H47" s="287">
        <f t="shared" si="9"/>
        <v>0.92307692307692313</v>
      </c>
      <c r="I47" s="287">
        <f t="shared" si="9"/>
        <v>0.94285714285714284</v>
      </c>
      <c r="J47" s="287">
        <f t="shared" si="9"/>
        <v>0.88888888888888884</v>
      </c>
      <c r="K47" s="290">
        <f t="shared" si="9"/>
        <v>0.95652173913043481</v>
      </c>
      <c r="L47" s="288">
        <f t="shared" si="9"/>
        <v>0.97771952817824381</v>
      </c>
    </row>
    <row r="48" spans="1:12" ht="20.100000000000001" customHeight="1" x14ac:dyDescent="0.2">
      <c r="A48" s="261" t="s">
        <v>44</v>
      </c>
      <c r="B48" s="485"/>
      <c r="C48" s="485"/>
      <c r="D48" s="485"/>
      <c r="E48" s="278"/>
      <c r="F48" s="485"/>
      <c r="G48" s="485"/>
      <c r="H48" s="485"/>
      <c r="I48" s="485"/>
      <c r="J48" s="485"/>
      <c r="K48" s="291"/>
      <c r="L48" s="285"/>
    </row>
    <row r="49" spans="1:12" ht="20.100000000000001" customHeight="1" x14ac:dyDescent="0.2">
      <c r="A49" s="284" t="s">
        <v>267</v>
      </c>
      <c r="B49" s="274">
        <v>27</v>
      </c>
      <c r="C49" s="274">
        <v>6</v>
      </c>
      <c r="D49" s="274">
        <v>115</v>
      </c>
      <c r="E49" s="278">
        <v>353</v>
      </c>
      <c r="F49" s="296">
        <v>159</v>
      </c>
      <c r="G49" s="274">
        <v>194</v>
      </c>
      <c r="H49" s="274">
        <v>41</v>
      </c>
      <c r="I49" s="274">
        <v>71</v>
      </c>
      <c r="J49" s="274">
        <v>9</v>
      </c>
      <c r="K49" s="276">
        <v>79</v>
      </c>
      <c r="L49" s="285">
        <f>SUM(B49:K49)</f>
        <v>1054</v>
      </c>
    </row>
    <row r="50" spans="1:12" ht="20.100000000000001" customHeight="1" x14ac:dyDescent="0.2">
      <c r="A50" s="284" t="s">
        <v>216</v>
      </c>
      <c r="B50" s="274">
        <v>24</v>
      </c>
      <c r="C50" s="274">
        <v>6</v>
      </c>
      <c r="D50" s="274">
        <v>111</v>
      </c>
      <c r="E50" s="278">
        <v>293</v>
      </c>
      <c r="F50" s="296">
        <v>149</v>
      </c>
      <c r="G50" s="274">
        <v>179</v>
      </c>
      <c r="H50" s="274">
        <v>35</v>
      </c>
      <c r="I50" s="274">
        <v>60</v>
      </c>
      <c r="J50" s="274">
        <v>9</v>
      </c>
      <c r="K50" s="276">
        <v>75</v>
      </c>
      <c r="L50" s="285">
        <f>SUM(B50:K50)</f>
        <v>941</v>
      </c>
    </row>
    <row r="51" spans="1:12" ht="20.100000000000001" customHeight="1" x14ac:dyDescent="0.2">
      <c r="A51" s="286" t="s">
        <v>192</v>
      </c>
      <c r="B51" s="287">
        <f t="shared" ref="B51:L51" si="10">B50/B49</f>
        <v>0.88888888888888884</v>
      </c>
      <c r="C51" s="287">
        <f t="shared" si="10"/>
        <v>1</v>
      </c>
      <c r="D51" s="287">
        <f t="shared" si="10"/>
        <v>0.9652173913043478</v>
      </c>
      <c r="E51" s="287">
        <f t="shared" si="10"/>
        <v>0.83002832861189801</v>
      </c>
      <c r="F51" s="287">
        <f t="shared" si="10"/>
        <v>0.93710691823899372</v>
      </c>
      <c r="G51" s="287">
        <f t="shared" si="10"/>
        <v>0.92268041237113407</v>
      </c>
      <c r="H51" s="287">
        <f t="shared" si="10"/>
        <v>0.85365853658536583</v>
      </c>
      <c r="I51" s="287">
        <f t="shared" si="10"/>
        <v>0.84507042253521125</v>
      </c>
      <c r="J51" s="287">
        <f t="shared" si="10"/>
        <v>1</v>
      </c>
      <c r="K51" s="290">
        <f t="shared" si="10"/>
        <v>0.94936708860759489</v>
      </c>
      <c r="L51" s="288">
        <f t="shared" si="10"/>
        <v>0.89278937381404178</v>
      </c>
    </row>
    <row r="52" spans="1:12" ht="20.100000000000001" customHeight="1" x14ac:dyDescent="0.2">
      <c r="A52" s="261" t="s">
        <v>245</v>
      </c>
      <c r="B52" s="485"/>
      <c r="C52" s="485"/>
      <c r="D52" s="485"/>
      <c r="E52" s="278"/>
      <c r="F52" s="485"/>
      <c r="G52" s="485"/>
      <c r="H52" s="485"/>
      <c r="I52" s="485"/>
      <c r="J52" s="485"/>
      <c r="K52" s="291"/>
      <c r="L52" s="285"/>
    </row>
    <row r="53" spans="1:12" ht="20.100000000000001" customHeight="1" x14ac:dyDescent="0.2">
      <c r="A53" s="284" t="s">
        <v>267</v>
      </c>
      <c r="B53" s="274">
        <v>0</v>
      </c>
      <c r="C53" s="274">
        <v>0</v>
      </c>
      <c r="D53" s="274">
        <v>0</v>
      </c>
      <c r="E53" s="278">
        <v>0</v>
      </c>
      <c r="F53" s="296">
        <v>0</v>
      </c>
      <c r="G53" s="274">
        <v>0</v>
      </c>
      <c r="H53" s="274">
        <v>3</v>
      </c>
      <c r="I53" s="274">
        <v>0</v>
      </c>
      <c r="J53" s="274">
        <v>0</v>
      </c>
      <c r="K53" s="276">
        <v>0</v>
      </c>
      <c r="L53" s="285">
        <f>SUM(B53:K53)</f>
        <v>3</v>
      </c>
    </row>
    <row r="54" spans="1:12" ht="20.100000000000001" customHeight="1" x14ac:dyDescent="0.2">
      <c r="A54" s="284" t="s">
        <v>216</v>
      </c>
      <c r="B54" s="274">
        <v>0</v>
      </c>
      <c r="C54" s="274">
        <v>0</v>
      </c>
      <c r="D54" s="274">
        <v>0</v>
      </c>
      <c r="E54" s="278">
        <v>0</v>
      </c>
      <c r="F54" s="296">
        <v>0</v>
      </c>
      <c r="G54" s="274">
        <v>0</v>
      </c>
      <c r="H54" s="274">
        <v>3</v>
      </c>
      <c r="I54" s="274">
        <v>0</v>
      </c>
      <c r="J54" s="274">
        <v>0</v>
      </c>
      <c r="K54" s="276">
        <v>0</v>
      </c>
      <c r="L54" s="285">
        <f>SUM(B54:K54)</f>
        <v>3</v>
      </c>
    </row>
    <row r="55" spans="1:12" ht="20.100000000000001" customHeight="1" x14ac:dyDescent="0.2">
      <c r="A55" s="286" t="s">
        <v>192</v>
      </c>
      <c r="B55" s="299" t="s">
        <v>175</v>
      </c>
      <c r="C55" s="299" t="s">
        <v>175</v>
      </c>
      <c r="D55" s="299" t="s">
        <v>175</v>
      </c>
      <c r="E55" s="299" t="s">
        <v>175</v>
      </c>
      <c r="F55" s="299" t="s">
        <v>175</v>
      </c>
      <c r="G55" s="299" t="s">
        <v>175</v>
      </c>
      <c r="H55" s="299">
        <f>H54/H53</f>
        <v>1</v>
      </c>
      <c r="I55" s="299" t="s">
        <v>175</v>
      </c>
      <c r="J55" s="299" t="s">
        <v>175</v>
      </c>
      <c r="K55" s="300" t="s">
        <v>175</v>
      </c>
      <c r="L55" s="507">
        <f>L54/L53</f>
        <v>1</v>
      </c>
    </row>
    <row r="56" spans="1:12" ht="20.100000000000001" customHeight="1" x14ac:dyDescent="0.2">
      <c r="A56" s="292" t="s">
        <v>139</v>
      </c>
      <c r="B56" s="485"/>
      <c r="C56" s="485"/>
      <c r="D56" s="485"/>
      <c r="E56" s="275"/>
      <c r="F56" s="291"/>
      <c r="G56" s="291"/>
      <c r="H56" s="291"/>
      <c r="I56" s="485"/>
      <c r="J56" s="485"/>
      <c r="K56" s="291"/>
      <c r="L56" s="285"/>
    </row>
    <row r="57" spans="1:12" ht="20.100000000000001" customHeight="1" x14ac:dyDescent="0.2">
      <c r="A57" s="292" t="s">
        <v>267</v>
      </c>
      <c r="B57" s="285">
        <f t="shared" ref="B57:K57" si="11">B9+B13+B17+B21+B25+B29+B33+B37+B41+B45+B49+B53</f>
        <v>199</v>
      </c>
      <c r="C57" s="285">
        <f t="shared" si="11"/>
        <v>36</v>
      </c>
      <c r="D57" s="285">
        <f t="shared" si="11"/>
        <v>1795</v>
      </c>
      <c r="E57" s="285">
        <f t="shared" si="11"/>
        <v>1862</v>
      </c>
      <c r="F57" s="285">
        <f t="shared" si="11"/>
        <v>731</v>
      </c>
      <c r="G57" s="285">
        <f t="shared" si="11"/>
        <v>1409</v>
      </c>
      <c r="H57" s="285">
        <f t="shared" si="11"/>
        <v>460</v>
      </c>
      <c r="I57" s="285">
        <f t="shared" si="11"/>
        <v>363</v>
      </c>
      <c r="J57" s="285">
        <f t="shared" si="11"/>
        <v>139</v>
      </c>
      <c r="K57" s="301">
        <f t="shared" si="11"/>
        <v>388</v>
      </c>
      <c r="L57" s="285">
        <f>SUM(B57:K57)</f>
        <v>7382</v>
      </c>
    </row>
    <row r="58" spans="1:12" ht="20.100000000000001" customHeight="1" x14ac:dyDescent="0.2">
      <c r="A58" s="292" t="s">
        <v>216</v>
      </c>
      <c r="B58" s="285">
        <f t="shared" ref="B58:K58" si="12">B10+B14+B18+B22+B26+B30+B34+B38+B42+B46+B50+B54</f>
        <v>173</v>
      </c>
      <c r="C58" s="285">
        <f t="shared" si="12"/>
        <v>35</v>
      </c>
      <c r="D58" s="285">
        <f t="shared" si="12"/>
        <v>1755</v>
      </c>
      <c r="E58" s="285">
        <f t="shared" si="12"/>
        <v>1660</v>
      </c>
      <c r="F58" s="285">
        <f t="shared" si="12"/>
        <v>699</v>
      </c>
      <c r="G58" s="285">
        <f t="shared" si="12"/>
        <v>1386</v>
      </c>
      <c r="H58" s="285">
        <f t="shared" si="12"/>
        <v>405</v>
      </c>
      <c r="I58" s="285">
        <f t="shared" si="12"/>
        <v>330</v>
      </c>
      <c r="J58" s="285">
        <f t="shared" si="12"/>
        <v>134</v>
      </c>
      <c r="K58" s="301">
        <f t="shared" si="12"/>
        <v>370</v>
      </c>
      <c r="L58" s="285">
        <f>SUM(B58:K58)</f>
        <v>6947</v>
      </c>
    </row>
    <row r="59" spans="1:12" ht="20.100000000000001" customHeight="1" x14ac:dyDescent="0.2">
      <c r="A59" s="302" t="s">
        <v>192</v>
      </c>
      <c r="B59" s="288">
        <f t="shared" ref="B59:L59" si="13">B58/B57</f>
        <v>0.8693467336683417</v>
      </c>
      <c r="C59" s="288">
        <f t="shared" si="13"/>
        <v>0.97222222222222221</v>
      </c>
      <c r="D59" s="288">
        <f t="shared" si="13"/>
        <v>0.97771587743732591</v>
      </c>
      <c r="E59" s="288">
        <f t="shared" si="13"/>
        <v>0.89151450053705694</v>
      </c>
      <c r="F59" s="288">
        <f t="shared" si="13"/>
        <v>0.95622435020519836</v>
      </c>
      <c r="G59" s="288">
        <f t="shared" si="13"/>
        <v>0.98367636621717525</v>
      </c>
      <c r="H59" s="288">
        <f>H58/H57</f>
        <v>0.88043478260869568</v>
      </c>
      <c r="I59" s="288">
        <f t="shared" si="13"/>
        <v>0.90909090909090906</v>
      </c>
      <c r="J59" s="288">
        <f>J58/J57</f>
        <v>0.96402877697841727</v>
      </c>
      <c r="K59" s="303">
        <f t="shared" si="13"/>
        <v>0.95360824742268047</v>
      </c>
      <c r="L59" s="288">
        <f t="shared" si="13"/>
        <v>0.94107287997832567</v>
      </c>
    </row>
    <row r="60" spans="1:12" ht="6" customHeight="1" x14ac:dyDescent="0.2">
      <c r="A60" s="304"/>
      <c r="B60" s="305"/>
      <c r="C60" s="305"/>
      <c r="D60" s="305"/>
      <c r="E60" s="305"/>
      <c r="F60" s="305"/>
      <c r="G60" s="305"/>
      <c r="H60" s="305"/>
      <c r="I60" s="305"/>
      <c r="J60" s="305"/>
      <c r="K60" s="306"/>
      <c r="L60" s="307"/>
    </row>
    <row r="61" spans="1:12" x14ac:dyDescent="0.2">
      <c r="A61" s="269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9" t="s">
        <v>203</v>
      </c>
    </row>
    <row r="62" spans="1:12" x14ac:dyDescent="0.2">
      <c r="A62" s="310" t="s">
        <v>27</v>
      </c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</row>
    <row r="63" spans="1:12" x14ac:dyDescent="0.2">
      <c r="A63" s="311" t="s">
        <v>270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</row>
    <row r="64" spans="1:12" x14ac:dyDescent="0.2">
      <c r="A64" s="312" t="s">
        <v>271</v>
      </c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</row>
    <row r="65" spans="1:12" x14ac:dyDescent="0.2">
      <c r="A65" s="313" t="s">
        <v>249</v>
      </c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</row>
    <row r="66" spans="1:12" x14ac:dyDescent="0.2">
      <c r="A66" s="312" t="s">
        <v>250</v>
      </c>
      <c r="B66" s="314"/>
      <c r="C66" s="314"/>
      <c r="D66" s="314"/>
      <c r="E66" s="314"/>
      <c r="F66" s="314"/>
      <c r="G66" s="314"/>
      <c r="H66" s="314"/>
      <c r="I66" s="314"/>
      <c r="J66" s="314"/>
      <c r="K66" s="314"/>
      <c r="L66" s="314"/>
    </row>
    <row r="67" spans="1:12" x14ac:dyDescent="0.2">
      <c r="A67" s="749" t="s">
        <v>272</v>
      </c>
      <c r="B67" s="750"/>
      <c r="C67" s="750"/>
      <c r="D67" s="750"/>
      <c r="E67" s="750"/>
      <c r="F67" s="750"/>
      <c r="G67" s="750"/>
      <c r="H67" s="750"/>
      <c r="I67" s="750"/>
      <c r="J67" s="750"/>
      <c r="K67" s="750"/>
      <c r="L67" s="750"/>
    </row>
    <row r="68" spans="1:12" ht="13.5" customHeight="1" x14ac:dyDescent="0.2">
      <c r="A68" s="749" t="s">
        <v>273</v>
      </c>
      <c r="B68" s="749"/>
      <c r="C68" s="749"/>
      <c r="D68" s="749"/>
      <c r="E68" s="749"/>
      <c r="F68" s="749"/>
      <c r="G68" s="749"/>
      <c r="H68" s="749"/>
      <c r="I68" s="749"/>
      <c r="J68" s="749"/>
      <c r="K68" s="749"/>
      <c r="L68" s="749"/>
    </row>
  </sheetData>
  <mergeCells count="3">
    <mergeCell ref="A1:L1"/>
    <mergeCell ref="A67:L67"/>
    <mergeCell ref="A68:L68"/>
  </mergeCells>
  <pageMargins left="0.51181102362204722" right="0.51181102362204722" top="0.51181102362204722" bottom="0.51181102362204722" header="0.51181102362204722" footer="0.51181102362204722"/>
  <pageSetup paperSize="9" scale="4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zoomScaleNormal="100" workbookViewId="0">
      <selection activeCell="P22" sqref="P22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9"/>
  <sheetViews>
    <sheetView showGridLines="0" zoomScaleNormal="100" workbookViewId="0">
      <pane ySplit="3" topLeftCell="A4" activePane="bottomLeft" state="frozen"/>
      <selection activeCell="K30" sqref="K30"/>
      <selection pane="bottomLeft" sqref="A1:E1"/>
    </sheetView>
  </sheetViews>
  <sheetFormatPr defaultRowHeight="15" x14ac:dyDescent="0.25"/>
  <cols>
    <col min="1" max="1" width="44.28515625" style="433" customWidth="1"/>
    <col min="2" max="8" width="12.7109375" customWidth="1"/>
    <col min="9" max="9" width="10" customWidth="1"/>
    <col min="10" max="11" width="11.5703125" customWidth="1"/>
    <col min="12" max="12" width="11.85546875" customWidth="1"/>
    <col min="13" max="13" width="12" customWidth="1"/>
    <col min="14" max="14" width="14.140625" customWidth="1"/>
    <col min="15" max="15" width="11.28515625" customWidth="1"/>
    <col min="16" max="16" width="14.42578125" customWidth="1"/>
    <col min="17" max="17" width="11.7109375" customWidth="1"/>
    <col min="18" max="18" width="11.42578125" customWidth="1"/>
    <col min="19" max="19" width="14.140625" customWidth="1"/>
    <col min="20" max="20" width="11.7109375" customWidth="1"/>
    <col min="22" max="22" width="0.85546875" customWidth="1"/>
    <col min="257" max="257" width="44.28515625" customWidth="1"/>
    <col min="258" max="264" width="12.7109375" customWidth="1"/>
    <col min="265" max="265" width="10" customWidth="1"/>
    <col min="266" max="266" width="11.5703125" customWidth="1"/>
    <col min="267" max="267" width="9.140625" customWidth="1"/>
    <col min="268" max="268" width="11.85546875" customWidth="1"/>
    <col min="269" max="269" width="12" customWidth="1"/>
    <col min="270" max="270" width="14.140625" customWidth="1"/>
    <col min="271" max="271" width="11.28515625" customWidth="1"/>
    <col min="272" max="272" width="14.42578125" customWidth="1"/>
    <col min="273" max="273" width="11.7109375" customWidth="1"/>
    <col min="274" max="274" width="11.42578125" customWidth="1"/>
    <col min="275" max="275" width="14.140625" customWidth="1"/>
    <col min="276" max="276" width="11.7109375" customWidth="1"/>
    <col min="278" max="278" width="0.85546875" customWidth="1"/>
    <col min="513" max="513" width="44.28515625" customWidth="1"/>
    <col min="514" max="520" width="12.7109375" customWidth="1"/>
    <col min="521" max="521" width="10" customWidth="1"/>
    <col min="522" max="522" width="11.5703125" customWidth="1"/>
    <col min="523" max="523" width="9.140625" customWidth="1"/>
    <col min="524" max="524" width="11.85546875" customWidth="1"/>
    <col min="525" max="525" width="12" customWidth="1"/>
    <col min="526" max="526" width="14.140625" customWidth="1"/>
    <col min="527" max="527" width="11.28515625" customWidth="1"/>
    <col min="528" max="528" width="14.42578125" customWidth="1"/>
    <col min="529" max="529" width="11.7109375" customWidth="1"/>
    <col min="530" max="530" width="11.42578125" customWidth="1"/>
    <col min="531" max="531" width="14.140625" customWidth="1"/>
    <col min="532" max="532" width="11.7109375" customWidth="1"/>
    <col min="534" max="534" width="0.85546875" customWidth="1"/>
    <col min="769" max="769" width="44.28515625" customWidth="1"/>
    <col min="770" max="776" width="12.7109375" customWidth="1"/>
    <col min="777" max="777" width="10" customWidth="1"/>
    <col min="778" max="778" width="11.5703125" customWidth="1"/>
    <col min="779" max="779" width="9.140625" customWidth="1"/>
    <col min="780" max="780" width="11.85546875" customWidth="1"/>
    <col min="781" max="781" width="12" customWidth="1"/>
    <col min="782" max="782" width="14.140625" customWidth="1"/>
    <col min="783" max="783" width="11.28515625" customWidth="1"/>
    <col min="784" max="784" width="14.42578125" customWidth="1"/>
    <col min="785" max="785" width="11.7109375" customWidth="1"/>
    <col min="786" max="786" width="11.42578125" customWidth="1"/>
    <col min="787" max="787" width="14.140625" customWidth="1"/>
    <col min="788" max="788" width="11.7109375" customWidth="1"/>
    <col min="790" max="790" width="0.85546875" customWidth="1"/>
    <col min="1025" max="1025" width="44.28515625" customWidth="1"/>
    <col min="1026" max="1032" width="12.7109375" customWidth="1"/>
    <col min="1033" max="1033" width="10" customWidth="1"/>
    <col min="1034" max="1034" width="11.5703125" customWidth="1"/>
    <col min="1035" max="1035" width="9.140625" customWidth="1"/>
    <col min="1036" max="1036" width="11.85546875" customWidth="1"/>
    <col min="1037" max="1037" width="12" customWidth="1"/>
    <col min="1038" max="1038" width="14.140625" customWidth="1"/>
    <col min="1039" max="1039" width="11.28515625" customWidth="1"/>
    <col min="1040" max="1040" width="14.42578125" customWidth="1"/>
    <col min="1041" max="1041" width="11.7109375" customWidth="1"/>
    <col min="1042" max="1042" width="11.42578125" customWidth="1"/>
    <col min="1043" max="1043" width="14.140625" customWidth="1"/>
    <col min="1044" max="1044" width="11.7109375" customWidth="1"/>
    <col min="1046" max="1046" width="0.85546875" customWidth="1"/>
    <col min="1281" max="1281" width="44.28515625" customWidth="1"/>
    <col min="1282" max="1288" width="12.7109375" customWidth="1"/>
    <col min="1289" max="1289" width="10" customWidth="1"/>
    <col min="1290" max="1290" width="11.5703125" customWidth="1"/>
    <col min="1291" max="1291" width="9.140625" customWidth="1"/>
    <col min="1292" max="1292" width="11.85546875" customWidth="1"/>
    <col min="1293" max="1293" width="12" customWidth="1"/>
    <col min="1294" max="1294" width="14.140625" customWidth="1"/>
    <col min="1295" max="1295" width="11.28515625" customWidth="1"/>
    <col min="1296" max="1296" width="14.42578125" customWidth="1"/>
    <col min="1297" max="1297" width="11.7109375" customWidth="1"/>
    <col min="1298" max="1298" width="11.42578125" customWidth="1"/>
    <col min="1299" max="1299" width="14.140625" customWidth="1"/>
    <col min="1300" max="1300" width="11.7109375" customWidth="1"/>
    <col min="1302" max="1302" width="0.85546875" customWidth="1"/>
    <col min="1537" max="1537" width="44.28515625" customWidth="1"/>
    <col min="1538" max="1544" width="12.7109375" customWidth="1"/>
    <col min="1545" max="1545" width="10" customWidth="1"/>
    <col min="1546" max="1546" width="11.5703125" customWidth="1"/>
    <col min="1547" max="1547" width="9.140625" customWidth="1"/>
    <col min="1548" max="1548" width="11.85546875" customWidth="1"/>
    <col min="1549" max="1549" width="12" customWidth="1"/>
    <col min="1550" max="1550" width="14.140625" customWidth="1"/>
    <col min="1551" max="1551" width="11.28515625" customWidth="1"/>
    <col min="1552" max="1552" width="14.42578125" customWidth="1"/>
    <col min="1553" max="1553" width="11.7109375" customWidth="1"/>
    <col min="1554" max="1554" width="11.42578125" customWidth="1"/>
    <col min="1555" max="1555" width="14.140625" customWidth="1"/>
    <col min="1556" max="1556" width="11.7109375" customWidth="1"/>
    <col min="1558" max="1558" width="0.85546875" customWidth="1"/>
    <col min="1793" max="1793" width="44.28515625" customWidth="1"/>
    <col min="1794" max="1800" width="12.7109375" customWidth="1"/>
    <col min="1801" max="1801" width="10" customWidth="1"/>
    <col min="1802" max="1802" width="11.5703125" customWidth="1"/>
    <col min="1803" max="1803" width="9.140625" customWidth="1"/>
    <col min="1804" max="1804" width="11.85546875" customWidth="1"/>
    <col min="1805" max="1805" width="12" customWidth="1"/>
    <col min="1806" max="1806" width="14.140625" customWidth="1"/>
    <col min="1807" max="1807" width="11.28515625" customWidth="1"/>
    <col min="1808" max="1808" width="14.42578125" customWidth="1"/>
    <col min="1809" max="1809" width="11.7109375" customWidth="1"/>
    <col min="1810" max="1810" width="11.42578125" customWidth="1"/>
    <col min="1811" max="1811" width="14.140625" customWidth="1"/>
    <col min="1812" max="1812" width="11.7109375" customWidth="1"/>
    <col min="1814" max="1814" width="0.85546875" customWidth="1"/>
    <col min="2049" max="2049" width="44.28515625" customWidth="1"/>
    <col min="2050" max="2056" width="12.7109375" customWidth="1"/>
    <col min="2057" max="2057" width="10" customWidth="1"/>
    <col min="2058" max="2058" width="11.5703125" customWidth="1"/>
    <col min="2059" max="2059" width="9.140625" customWidth="1"/>
    <col min="2060" max="2060" width="11.85546875" customWidth="1"/>
    <col min="2061" max="2061" width="12" customWidth="1"/>
    <col min="2062" max="2062" width="14.140625" customWidth="1"/>
    <col min="2063" max="2063" width="11.28515625" customWidth="1"/>
    <col min="2064" max="2064" width="14.42578125" customWidth="1"/>
    <col min="2065" max="2065" width="11.7109375" customWidth="1"/>
    <col min="2066" max="2066" width="11.42578125" customWidth="1"/>
    <col min="2067" max="2067" width="14.140625" customWidth="1"/>
    <col min="2068" max="2068" width="11.7109375" customWidth="1"/>
    <col min="2070" max="2070" width="0.85546875" customWidth="1"/>
    <col min="2305" max="2305" width="44.28515625" customWidth="1"/>
    <col min="2306" max="2312" width="12.7109375" customWidth="1"/>
    <col min="2313" max="2313" width="10" customWidth="1"/>
    <col min="2314" max="2314" width="11.5703125" customWidth="1"/>
    <col min="2315" max="2315" width="9.140625" customWidth="1"/>
    <col min="2316" max="2316" width="11.85546875" customWidth="1"/>
    <col min="2317" max="2317" width="12" customWidth="1"/>
    <col min="2318" max="2318" width="14.140625" customWidth="1"/>
    <col min="2319" max="2319" width="11.28515625" customWidth="1"/>
    <col min="2320" max="2320" width="14.42578125" customWidth="1"/>
    <col min="2321" max="2321" width="11.7109375" customWidth="1"/>
    <col min="2322" max="2322" width="11.42578125" customWidth="1"/>
    <col min="2323" max="2323" width="14.140625" customWidth="1"/>
    <col min="2324" max="2324" width="11.7109375" customWidth="1"/>
    <col min="2326" max="2326" width="0.85546875" customWidth="1"/>
    <col min="2561" max="2561" width="44.28515625" customWidth="1"/>
    <col min="2562" max="2568" width="12.7109375" customWidth="1"/>
    <col min="2569" max="2569" width="10" customWidth="1"/>
    <col min="2570" max="2570" width="11.5703125" customWidth="1"/>
    <col min="2571" max="2571" width="9.140625" customWidth="1"/>
    <col min="2572" max="2572" width="11.85546875" customWidth="1"/>
    <col min="2573" max="2573" width="12" customWidth="1"/>
    <col min="2574" max="2574" width="14.140625" customWidth="1"/>
    <col min="2575" max="2575" width="11.28515625" customWidth="1"/>
    <col min="2576" max="2576" width="14.42578125" customWidth="1"/>
    <col min="2577" max="2577" width="11.7109375" customWidth="1"/>
    <col min="2578" max="2578" width="11.42578125" customWidth="1"/>
    <col min="2579" max="2579" width="14.140625" customWidth="1"/>
    <col min="2580" max="2580" width="11.7109375" customWidth="1"/>
    <col min="2582" max="2582" width="0.85546875" customWidth="1"/>
    <col min="2817" max="2817" width="44.28515625" customWidth="1"/>
    <col min="2818" max="2824" width="12.7109375" customWidth="1"/>
    <col min="2825" max="2825" width="10" customWidth="1"/>
    <col min="2826" max="2826" width="11.5703125" customWidth="1"/>
    <col min="2827" max="2827" width="9.140625" customWidth="1"/>
    <col min="2828" max="2828" width="11.85546875" customWidth="1"/>
    <col min="2829" max="2829" width="12" customWidth="1"/>
    <col min="2830" max="2830" width="14.140625" customWidth="1"/>
    <col min="2831" max="2831" width="11.28515625" customWidth="1"/>
    <col min="2832" max="2832" width="14.42578125" customWidth="1"/>
    <col min="2833" max="2833" width="11.7109375" customWidth="1"/>
    <col min="2834" max="2834" width="11.42578125" customWidth="1"/>
    <col min="2835" max="2835" width="14.140625" customWidth="1"/>
    <col min="2836" max="2836" width="11.7109375" customWidth="1"/>
    <col min="2838" max="2838" width="0.85546875" customWidth="1"/>
    <col min="3073" max="3073" width="44.28515625" customWidth="1"/>
    <col min="3074" max="3080" width="12.7109375" customWidth="1"/>
    <col min="3081" max="3081" width="10" customWidth="1"/>
    <col min="3082" max="3082" width="11.5703125" customWidth="1"/>
    <col min="3083" max="3083" width="9.140625" customWidth="1"/>
    <col min="3084" max="3084" width="11.85546875" customWidth="1"/>
    <col min="3085" max="3085" width="12" customWidth="1"/>
    <col min="3086" max="3086" width="14.140625" customWidth="1"/>
    <col min="3087" max="3087" width="11.28515625" customWidth="1"/>
    <col min="3088" max="3088" width="14.42578125" customWidth="1"/>
    <col min="3089" max="3089" width="11.7109375" customWidth="1"/>
    <col min="3090" max="3090" width="11.42578125" customWidth="1"/>
    <col min="3091" max="3091" width="14.140625" customWidth="1"/>
    <col min="3092" max="3092" width="11.7109375" customWidth="1"/>
    <col min="3094" max="3094" width="0.85546875" customWidth="1"/>
    <col min="3329" max="3329" width="44.28515625" customWidth="1"/>
    <col min="3330" max="3336" width="12.7109375" customWidth="1"/>
    <col min="3337" max="3337" width="10" customWidth="1"/>
    <col min="3338" max="3338" width="11.5703125" customWidth="1"/>
    <col min="3339" max="3339" width="9.140625" customWidth="1"/>
    <col min="3340" max="3340" width="11.85546875" customWidth="1"/>
    <col min="3341" max="3341" width="12" customWidth="1"/>
    <col min="3342" max="3342" width="14.140625" customWidth="1"/>
    <col min="3343" max="3343" width="11.28515625" customWidth="1"/>
    <col min="3344" max="3344" width="14.42578125" customWidth="1"/>
    <col min="3345" max="3345" width="11.7109375" customWidth="1"/>
    <col min="3346" max="3346" width="11.42578125" customWidth="1"/>
    <col min="3347" max="3347" width="14.140625" customWidth="1"/>
    <col min="3348" max="3348" width="11.7109375" customWidth="1"/>
    <col min="3350" max="3350" width="0.85546875" customWidth="1"/>
    <col min="3585" max="3585" width="44.28515625" customWidth="1"/>
    <col min="3586" max="3592" width="12.7109375" customWidth="1"/>
    <col min="3593" max="3593" width="10" customWidth="1"/>
    <col min="3594" max="3594" width="11.5703125" customWidth="1"/>
    <col min="3595" max="3595" width="9.140625" customWidth="1"/>
    <col min="3596" max="3596" width="11.85546875" customWidth="1"/>
    <col min="3597" max="3597" width="12" customWidth="1"/>
    <col min="3598" max="3598" width="14.140625" customWidth="1"/>
    <col min="3599" max="3599" width="11.28515625" customWidth="1"/>
    <col min="3600" max="3600" width="14.42578125" customWidth="1"/>
    <col min="3601" max="3601" width="11.7109375" customWidth="1"/>
    <col min="3602" max="3602" width="11.42578125" customWidth="1"/>
    <col min="3603" max="3603" width="14.140625" customWidth="1"/>
    <col min="3604" max="3604" width="11.7109375" customWidth="1"/>
    <col min="3606" max="3606" width="0.85546875" customWidth="1"/>
    <col min="3841" max="3841" width="44.28515625" customWidth="1"/>
    <col min="3842" max="3848" width="12.7109375" customWidth="1"/>
    <col min="3849" max="3849" width="10" customWidth="1"/>
    <col min="3850" max="3850" width="11.5703125" customWidth="1"/>
    <col min="3851" max="3851" width="9.140625" customWidth="1"/>
    <col min="3852" max="3852" width="11.85546875" customWidth="1"/>
    <col min="3853" max="3853" width="12" customWidth="1"/>
    <col min="3854" max="3854" width="14.140625" customWidth="1"/>
    <col min="3855" max="3855" width="11.28515625" customWidth="1"/>
    <col min="3856" max="3856" width="14.42578125" customWidth="1"/>
    <col min="3857" max="3857" width="11.7109375" customWidth="1"/>
    <col min="3858" max="3858" width="11.42578125" customWidth="1"/>
    <col min="3859" max="3859" width="14.140625" customWidth="1"/>
    <col min="3860" max="3860" width="11.7109375" customWidth="1"/>
    <col min="3862" max="3862" width="0.85546875" customWidth="1"/>
    <col min="4097" max="4097" width="44.28515625" customWidth="1"/>
    <col min="4098" max="4104" width="12.7109375" customWidth="1"/>
    <col min="4105" max="4105" width="10" customWidth="1"/>
    <col min="4106" max="4106" width="11.5703125" customWidth="1"/>
    <col min="4107" max="4107" width="9.140625" customWidth="1"/>
    <col min="4108" max="4108" width="11.85546875" customWidth="1"/>
    <col min="4109" max="4109" width="12" customWidth="1"/>
    <col min="4110" max="4110" width="14.140625" customWidth="1"/>
    <col min="4111" max="4111" width="11.28515625" customWidth="1"/>
    <col min="4112" max="4112" width="14.42578125" customWidth="1"/>
    <col min="4113" max="4113" width="11.7109375" customWidth="1"/>
    <col min="4114" max="4114" width="11.42578125" customWidth="1"/>
    <col min="4115" max="4115" width="14.140625" customWidth="1"/>
    <col min="4116" max="4116" width="11.7109375" customWidth="1"/>
    <col min="4118" max="4118" width="0.85546875" customWidth="1"/>
    <col min="4353" max="4353" width="44.28515625" customWidth="1"/>
    <col min="4354" max="4360" width="12.7109375" customWidth="1"/>
    <col min="4361" max="4361" width="10" customWidth="1"/>
    <col min="4362" max="4362" width="11.5703125" customWidth="1"/>
    <col min="4363" max="4363" width="9.140625" customWidth="1"/>
    <col min="4364" max="4364" width="11.85546875" customWidth="1"/>
    <col min="4365" max="4365" width="12" customWidth="1"/>
    <col min="4366" max="4366" width="14.140625" customWidth="1"/>
    <col min="4367" max="4367" width="11.28515625" customWidth="1"/>
    <col min="4368" max="4368" width="14.42578125" customWidth="1"/>
    <col min="4369" max="4369" width="11.7109375" customWidth="1"/>
    <col min="4370" max="4370" width="11.42578125" customWidth="1"/>
    <col min="4371" max="4371" width="14.140625" customWidth="1"/>
    <col min="4372" max="4372" width="11.7109375" customWidth="1"/>
    <col min="4374" max="4374" width="0.85546875" customWidth="1"/>
    <col min="4609" max="4609" width="44.28515625" customWidth="1"/>
    <col min="4610" max="4616" width="12.7109375" customWidth="1"/>
    <col min="4617" max="4617" width="10" customWidth="1"/>
    <col min="4618" max="4618" width="11.5703125" customWidth="1"/>
    <col min="4619" max="4619" width="9.140625" customWidth="1"/>
    <col min="4620" max="4620" width="11.85546875" customWidth="1"/>
    <col min="4621" max="4621" width="12" customWidth="1"/>
    <col min="4622" max="4622" width="14.140625" customWidth="1"/>
    <col min="4623" max="4623" width="11.28515625" customWidth="1"/>
    <col min="4624" max="4624" width="14.42578125" customWidth="1"/>
    <col min="4625" max="4625" width="11.7109375" customWidth="1"/>
    <col min="4626" max="4626" width="11.42578125" customWidth="1"/>
    <col min="4627" max="4627" width="14.140625" customWidth="1"/>
    <col min="4628" max="4628" width="11.7109375" customWidth="1"/>
    <col min="4630" max="4630" width="0.85546875" customWidth="1"/>
    <col min="4865" max="4865" width="44.28515625" customWidth="1"/>
    <col min="4866" max="4872" width="12.7109375" customWidth="1"/>
    <col min="4873" max="4873" width="10" customWidth="1"/>
    <col min="4874" max="4874" width="11.5703125" customWidth="1"/>
    <col min="4875" max="4875" width="9.140625" customWidth="1"/>
    <col min="4876" max="4876" width="11.85546875" customWidth="1"/>
    <col min="4877" max="4877" width="12" customWidth="1"/>
    <col min="4878" max="4878" width="14.140625" customWidth="1"/>
    <col min="4879" max="4879" width="11.28515625" customWidth="1"/>
    <col min="4880" max="4880" width="14.42578125" customWidth="1"/>
    <col min="4881" max="4881" width="11.7109375" customWidth="1"/>
    <col min="4882" max="4882" width="11.42578125" customWidth="1"/>
    <col min="4883" max="4883" width="14.140625" customWidth="1"/>
    <col min="4884" max="4884" width="11.7109375" customWidth="1"/>
    <col min="4886" max="4886" width="0.85546875" customWidth="1"/>
    <col min="5121" max="5121" width="44.28515625" customWidth="1"/>
    <col min="5122" max="5128" width="12.7109375" customWidth="1"/>
    <col min="5129" max="5129" width="10" customWidth="1"/>
    <col min="5130" max="5130" width="11.5703125" customWidth="1"/>
    <col min="5131" max="5131" width="9.140625" customWidth="1"/>
    <col min="5132" max="5132" width="11.85546875" customWidth="1"/>
    <col min="5133" max="5133" width="12" customWidth="1"/>
    <col min="5134" max="5134" width="14.140625" customWidth="1"/>
    <col min="5135" max="5135" width="11.28515625" customWidth="1"/>
    <col min="5136" max="5136" width="14.42578125" customWidth="1"/>
    <col min="5137" max="5137" width="11.7109375" customWidth="1"/>
    <col min="5138" max="5138" width="11.42578125" customWidth="1"/>
    <col min="5139" max="5139" width="14.140625" customWidth="1"/>
    <col min="5140" max="5140" width="11.7109375" customWidth="1"/>
    <col min="5142" max="5142" width="0.85546875" customWidth="1"/>
    <col min="5377" max="5377" width="44.28515625" customWidth="1"/>
    <col min="5378" max="5384" width="12.7109375" customWidth="1"/>
    <col min="5385" max="5385" width="10" customWidth="1"/>
    <col min="5386" max="5386" width="11.5703125" customWidth="1"/>
    <col min="5387" max="5387" width="9.140625" customWidth="1"/>
    <col min="5388" max="5388" width="11.85546875" customWidth="1"/>
    <col min="5389" max="5389" width="12" customWidth="1"/>
    <col min="5390" max="5390" width="14.140625" customWidth="1"/>
    <col min="5391" max="5391" width="11.28515625" customWidth="1"/>
    <col min="5392" max="5392" width="14.42578125" customWidth="1"/>
    <col min="5393" max="5393" width="11.7109375" customWidth="1"/>
    <col min="5394" max="5394" width="11.42578125" customWidth="1"/>
    <col min="5395" max="5395" width="14.140625" customWidth="1"/>
    <col min="5396" max="5396" width="11.7109375" customWidth="1"/>
    <col min="5398" max="5398" width="0.85546875" customWidth="1"/>
    <col min="5633" max="5633" width="44.28515625" customWidth="1"/>
    <col min="5634" max="5640" width="12.7109375" customWidth="1"/>
    <col min="5641" max="5641" width="10" customWidth="1"/>
    <col min="5642" max="5642" width="11.5703125" customWidth="1"/>
    <col min="5643" max="5643" width="9.140625" customWidth="1"/>
    <col min="5644" max="5644" width="11.85546875" customWidth="1"/>
    <col min="5645" max="5645" width="12" customWidth="1"/>
    <col min="5646" max="5646" width="14.140625" customWidth="1"/>
    <col min="5647" max="5647" width="11.28515625" customWidth="1"/>
    <col min="5648" max="5648" width="14.42578125" customWidth="1"/>
    <col min="5649" max="5649" width="11.7109375" customWidth="1"/>
    <col min="5650" max="5650" width="11.42578125" customWidth="1"/>
    <col min="5651" max="5651" width="14.140625" customWidth="1"/>
    <col min="5652" max="5652" width="11.7109375" customWidth="1"/>
    <col min="5654" max="5654" width="0.85546875" customWidth="1"/>
    <col min="5889" max="5889" width="44.28515625" customWidth="1"/>
    <col min="5890" max="5896" width="12.7109375" customWidth="1"/>
    <col min="5897" max="5897" width="10" customWidth="1"/>
    <col min="5898" max="5898" width="11.5703125" customWidth="1"/>
    <col min="5899" max="5899" width="9.140625" customWidth="1"/>
    <col min="5900" max="5900" width="11.85546875" customWidth="1"/>
    <col min="5901" max="5901" width="12" customWidth="1"/>
    <col min="5902" max="5902" width="14.140625" customWidth="1"/>
    <col min="5903" max="5903" width="11.28515625" customWidth="1"/>
    <col min="5904" max="5904" width="14.42578125" customWidth="1"/>
    <col min="5905" max="5905" width="11.7109375" customWidth="1"/>
    <col min="5906" max="5906" width="11.42578125" customWidth="1"/>
    <col min="5907" max="5907" width="14.140625" customWidth="1"/>
    <col min="5908" max="5908" width="11.7109375" customWidth="1"/>
    <col min="5910" max="5910" width="0.85546875" customWidth="1"/>
    <col min="6145" max="6145" width="44.28515625" customWidth="1"/>
    <col min="6146" max="6152" width="12.7109375" customWidth="1"/>
    <col min="6153" max="6153" width="10" customWidth="1"/>
    <col min="6154" max="6154" width="11.5703125" customWidth="1"/>
    <col min="6155" max="6155" width="9.140625" customWidth="1"/>
    <col min="6156" max="6156" width="11.85546875" customWidth="1"/>
    <col min="6157" max="6157" width="12" customWidth="1"/>
    <col min="6158" max="6158" width="14.140625" customWidth="1"/>
    <col min="6159" max="6159" width="11.28515625" customWidth="1"/>
    <col min="6160" max="6160" width="14.42578125" customWidth="1"/>
    <col min="6161" max="6161" width="11.7109375" customWidth="1"/>
    <col min="6162" max="6162" width="11.42578125" customWidth="1"/>
    <col min="6163" max="6163" width="14.140625" customWidth="1"/>
    <col min="6164" max="6164" width="11.7109375" customWidth="1"/>
    <col min="6166" max="6166" width="0.85546875" customWidth="1"/>
    <col min="6401" max="6401" width="44.28515625" customWidth="1"/>
    <col min="6402" max="6408" width="12.7109375" customWidth="1"/>
    <col min="6409" max="6409" width="10" customWidth="1"/>
    <col min="6410" max="6410" width="11.5703125" customWidth="1"/>
    <col min="6411" max="6411" width="9.140625" customWidth="1"/>
    <col min="6412" max="6412" width="11.85546875" customWidth="1"/>
    <col min="6413" max="6413" width="12" customWidth="1"/>
    <col min="6414" max="6414" width="14.140625" customWidth="1"/>
    <col min="6415" max="6415" width="11.28515625" customWidth="1"/>
    <col min="6416" max="6416" width="14.42578125" customWidth="1"/>
    <col min="6417" max="6417" width="11.7109375" customWidth="1"/>
    <col min="6418" max="6418" width="11.42578125" customWidth="1"/>
    <col min="6419" max="6419" width="14.140625" customWidth="1"/>
    <col min="6420" max="6420" width="11.7109375" customWidth="1"/>
    <col min="6422" max="6422" width="0.85546875" customWidth="1"/>
    <col min="6657" max="6657" width="44.28515625" customWidth="1"/>
    <col min="6658" max="6664" width="12.7109375" customWidth="1"/>
    <col min="6665" max="6665" width="10" customWidth="1"/>
    <col min="6666" max="6666" width="11.5703125" customWidth="1"/>
    <col min="6667" max="6667" width="9.140625" customWidth="1"/>
    <col min="6668" max="6668" width="11.85546875" customWidth="1"/>
    <col min="6669" max="6669" width="12" customWidth="1"/>
    <col min="6670" max="6670" width="14.140625" customWidth="1"/>
    <col min="6671" max="6671" width="11.28515625" customWidth="1"/>
    <col min="6672" max="6672" width="14.42578125" customWidth="1"/>
    <col min="6673" max="6673" width="11.7109375" customWidth="1"/>
    <col min="6674" max="6674" width="11.42578125" customWidth="1"/>
    <col min="6675" max="6675" width="14.140625" customWidth="1"/>
    <col min="6676" max="6676" width="11.7109375" customWidth="1"/>
    <col min="6678" max="6678" width="0.85546875" customWidth="1"/>
    <col min="6913" max="6913" width="44.28515625" customWidth="1"/>
    <col min="6914" max="6920" width="12.7109375" customWidth="1"/>
    <col min="6921" max="6921" width="10" customWidth="1"/>
    <col min="6922" max="6922" width="11.5703125" customWidth="1"/>
    <col min="6923" max="6923" width="9.140625" customWidth="1"/>
    <col min="6924" max="6924" width="11.85546875" customWidth="1"/>
    <col min="6925" max="6925" width="12" customWidth="1"/>
    <col min="6926" max="6926" width="14.140625" customWidth="1"/>
    <col min="6927" max="6927" width="11.28515625" customWidth="1"/>
    <col min="6928" max="6928" width="14.42578125" customWidth="1"/>
    <col min="6929" max="6929" width="11.7109375" customWidth="1"/>
    <col min="6930" max="6930" width="11.42578125" customWidth="1"/>
    <col min="6931" max="6931" width="14.140625" customWidth="1"/>
    <col min="6932" max="6932" width="11.7109375" customWidth="1"/>
    <col min="6934" max="6934" width="0.85546875" customWidth="1"/>
    <col min="7169" max="7169" width="44.28515625" customWidth="1"/>
    <col min="7170" max="7176" width="12.7109375" customWidth="1"/>
    <col min="7177" max="7177" width="10" customWidth="1"/>
    <col min="7178" max="7178" width="11.5703125" customWidth="1"/>
    <col min="7179" max="7179" width="9.140625" customWidth="1"/>
    <col min="7180" max="7180" width="11.85546875" customWidth="1"/>
    <col min="7181" max="7181" width="12" customWidth="1"/>
    <col min="7182" max="7182" width="14.140625" customWidth="1"/>
    <col min="7183" max="7183" width="11.28515625" customWidth="1"/>
    <col min="7184" max="7184" width="14.42578125" customWidth="1"/>
    <col min="7185" max="7185" width="11.7109375" customWidth="1"/>
    <col min="7186" max="7186" width="11.42578125" customWidth="1"/>
    <col min="7187" max="7187" width="14.140625" customWidth="1"/>
    <col min="7188" max="7188" width="11.7109375" customWidth="1"/>
    <col min="7190" max="7190" width="0.85546875" customWidth="1"/>
    <col min="7425" max="7425" width="44.28515625" customWidth="1"/>
    <col min="7426" max="7432" width="12.7109375" customWidth="1"/>
    <col min="7433" max="7433" width="10" customWidth="1"/>
    <col min="7434" max="7434" width="11.5703125" customWidth="1"/>
    <col min="7435" max="7435" width="9.140625" customWidth="1"/>
    <col min="7436" max="7436" width="11.85546875" customWidth="1"/>
    <col min="7437" max="7437" width="12" customWidth="1"/>
    <col min="7438" max="7438" width="14.140625" customWidth="1"/>
    <col min="7439" max="7439" width="11.28515625" customWidth="1"/>
    <col min="7440" max="7440" width="14.42578125" customWidth="1"/>
    <col min="7441" max="7441" width="11.7109375" customWidth="1"/>
    <col min="7442" max="7442" width="11.42578125" customWidth="1"/>
    <col min="7443" max="7443" width="14.140625" customWidth="1"/>
    <col min="7444" max="7444" width="11.7109375" customWidth="1"/>
    <col min="7446" max="7446" width="0.85546875" customWidth="1"/>
    <col min="7681" max="7681" width="44.28515625" customWidth="1"/>
    <col min="7682" max="7688" width="12.7109375" customWidth="1"/>
    <col min="7689" max="7689" width="10" customWidth="1"/>
    <col min="7690" max="7690" width="11.5703125" customWidth="1"/>
    <col min="7691" max="7691" width="9.140625" customWidth="1"/>
    <col min="7692" max="7692" width="11.85546875" customWidth="1"/>
    <col min="7693" max="7693" width="12" customWidth="1"/>
    <col min="7694" max="7694" width="14.140625" customWidth="1"/>
    <col min="7695" max="7695" width="11.28515625" customWidth="1"/>
    <col min="7696" max="7696" width="14.42578125" customWidth="1"/>
    <col min="7697" max="7697" width="11.7109375" customWidth="1"/>
    <col min="7698" max="7698" width="11.42578125" customWidth="1"/>
    <col min="7699" max="7699" width="14.140625" customWidth="1"/>
    <col min="7700" max="7700" width="11.7109375" customWidth="1"/>
    <col min="7702" max="7702" width="0.85546875" customWidth="1"/>
    <col min="7937" max="7937" width="44.28515625" customWidth="1"/>
    <col min="7938" max="7944" width="12.7109375" customWidth="1"/>
    <col min="7945" max="7945" width="10" customWidth="1"/>
    <col min="7946" max="7946" width="11.5703125" customWidth="1"/>
    <col min="7947" max="7947" width="9.140625" customWidth="1"/>
    <col min="7948" max="7948" width="11.85546875" customWidth="1"/>
    <col min="7949" max="7949" width="12" customWidth="1"/>
    <col min="7950" max="7950" width="14.140625" customWidth="1"/>
    <col min="7951" max="7951" width="11.28515625" customWidth="1"/>
    <col min="7952" max="7952" width="14.42578125" customWidth="1"/>
    <col min="7953" max="7953" width="11.7109375" customWidth="1"/>
    <col min="7954" max="7954" width="11.42578125" customWidth="1"/>
    <col min="7955" max="7955" width="14.140625" customWidth="1"/>
    <col min="7956" max="7956" width="11.7109375" customWidth="1"/>
    <col min="7958" max="7958" width="0.85546875" customWidth="1"/>
    <col min="8193" max="8193" width="44.28515625" customWidth="1"/>
    <col min="8194" max="8200" width="12.7109375" customWidth="1"/>
    <col min="8201" max="8201" width="10" customWidth="1"/>
    <col min="8202" max="8202" width="11.5703125" customWidth="1"/>
    <col min="8203" max="8203" width="9.140625" customWidth="1"/>
    <col min="8204" max="8204" width="11.85546875" customWidth="1"/>
    <col min="8205" max="8205" width="12" customWidth="1"/>
    <col min="8206" max="8206" width="14.140625" customWidth="1"/>
    <col min="8207" max="8207" width="11.28515625" customWidth="1"/>
    <col min="8208" max="8208" width="14.42578125" customWidth="1"/>
    <col min="8209" max="8209" width="11.7109375" customWidth="1"/>
    <col min="8210" max="8210" width="11.42578125" customWidth="1"/>
    <col min="8211" max="8211" width="14.140625" customWidth="1"/>
    <col min="8212" max="8212" width="11.7109375" customWidth="1"/>
    <col min="8214" max="8214" width="0.85546875" customWidth="1"/>
    <col min="8449" max="8449" width="44.28515625" customWidth="1"/>
    <col min="8450" max="8456" width="12.7109375" customWidth="1"/>
    <col min="8457" max="8457" width="10" customWidth="1"/>
    <col min="8458" max="8458" width="11.5703125" customWidth="1"/>
    <col min="8459" max="8459" width="9.140625" customWidth="1"/>
    <col min="8460" max="8460" width="11.85546875" customWidth="1"/>
    <col min="8461" max="8461" width="12" customWidth="1"/>
    <col min="8462" max="8462" width="14.140625" customWidth="1"/>
    <col min="8463" max="8463" width="11.28515625" customWidth="1"/>
    <col min="8464" max="8464" width="14.42578125" customWidth="1"/>
    <col min="8465" max="8465" width="11.7109375" customWidth="1"/>
    <col min="8466" max="8466" width="11.42578125" customWidth="1"/>
    <col min="8467" max="8467" width="14.140625" customWidth="1"/>
    <col min="8468" max="8468" width="11.7109375" customWidth="1"/>
    <col min="8470" max="8470" width="0.85546875" customWidth="1"/>
    <col min="8705" max="8705" width="44.28515625" customWidth="1"/>
    <col min="8706" max="8712" width="12.7109375" customWidth="1"/>
    <col min="8713" max="8713" width="10" customWidth="1"/>
    <col min="8714" max="8714" width="11.5703125" customWidth="1"/>
    <col min="8715" max="8715" width="9.140625" customWidth="1"/>
    <col min="8716" max="8716" width="11.85546875" customWidth="1"/>
    <col min="8717" max="8717" width="12" customWidth="1"/>
    <col min="8718" max="8718" width="14.140625" customWidth="1"/>
    <col min="8719" max="8719" width="11.28515625" customWidth="1"/>
    <col min="8720" max="8720" width="14.42578125" customWidth="1"/>
    <col min="8721" max="8721" width="11.7109375" customWidth="1"/>
    <col min="8722" max="8722" width="11.42578125" customWidth="1"/>
    <col min="8723" max="8723" width="14.140625" customWidth="1"/>
    <col min="8724" max="8724" width="11.7109375" customWidth="1"/>
    <col min="8726" max="8726" width="0.85546875" customWidth="1"/>
    <col min="8961" max="8961" width="44.28515625" customWidth="1"/>
    <col min="8962" max="8968" width="12.7109375" customWidth="1"/>
    <col min="8969" max="8969" width="10" customWidth="1"/>
    <col min="8970" max="8970" width="11.5703125" customWidth="1"/>
    <col min="8971" max="8971" width="9.140625" customWidth="1"/>
    <col min="8972" max="8972" width="11.85546875" customWidth="1"/>
    <col min="8973" max="8973" width="12" customWidth="1"/>
    <col min="8974" max="8974" width="14.140625" customWidth="1"/>
    <col min="8975" max="8975" width="11.28515625" customWidth="1"/>
    <col min="8976" max="8976" width="14.42578125" customWidth="1"/>
    <col min="8977" max="8977" width="11.7109375" customWidth="1"/>
    <col min="8978" max="8978" width="11.42578125" customWidth="1"/>
    <col min="8979" max="8979" width="14.140625" customWidth="1"/>
    <col min="8980" max="8980" width="11.7109375" customWidth="1"/>
    <col min="8982" max="8982" width="0.85546875" customWidth="1"/>
    <col min="9217" max="9217" width="44.28515625" customWidth="1"/>
    <col min="9218" max="9224" width="12.7109375" customWidth="1"/>
    <col min="9225" max="9225" width="10" customWidth="1"/>
    <col min="9226" max="9226" width="11.5703125" customWidth="1"/>
    <col min="9227" max="9227" width="9.140625" customWidth="1"/>
    <col min="9228" max="9228" width="11.85546875" customWidth="1"/>
    <col min="9229" max="9229" width="12" customWidth="1"/>
    <col min="9230" max="9230" width="14.140625" customWidth="1"/>
    <col min="9231" max="9231" width="11.28515625" customWidth="1"/>
    <col min="9232" max="9232" width="14.42578125" customWidth="1"/>
    <col min="9233" max="9233" width="11.7109375" customWidth="1"/>
    <col min="9234" max="9234" width="11.42578125" customWidth="1"/>
    <col min="9235" max="9235" width="14.140625" customWidth="1"/>
    <col min="9236" max="9236" width="11.7109375" customWidth="1"/>
    <col min="9238" max="9238" width="0.85546875" customWidth="1"/>
    <col min="9473" max="9473" width="44.28515625" customWidth="1"/>
    <col min="9474" max="9480" width="12.7109375" customWidth="1"/>
    <col min="9481" max="9481" width="10" customWidth="1"/>
    <col min="9482" max="9482" width="11.5703125" customWidth="1"/>
    <col min="9483" max="9483" width="9.140625" customWidth="1"/>
    <col min="9484" max="9484" width="11.85546875" customWidth="1"/>
    <col min="9485" max="9485" width="12" customWidth="1"/>
    <col min="9486" max="9486" width="14.140625" customWidth="1"/>
    <col min="9487" max="9487" width="11.28515625" customWidth="1"/>
    <col min="9488" max="9488" width="14.42578125" customWidth="1"/>
    <col min="9489" max="9489" width="11.7109375" customWidth="1"/>
    <col min="9490" max="9490" width="11.42578125" customWidth="1"/>
    <col min="9491" max="9491" width="14.140625" customWidth="1"/>
    <col min="9492" max="9492" width="11.7109375" customWidth="1"/>
    <col min="9494" max="9494" width="0.85546875" customWidth="1"/>
    <col min="9729" max="9729" width="44.28515625" customWidth="1"/>
    <col min="9730" max="9736" width="12.7109375" customWidth="1"/>
    <col min="9737" max="9737" width="10" customWidth="1"/>
    <col min="9738" max="9738" width="11.5703125" customWidth="1"/>
    <col min="9739" max="9739" width="9.140625" customWidth="1"/>
    <col min="9740" max="9740" width="11.85546875" customWidth="1"/>
    <col min="9741" max="9741" width="12" customWidth="1"/>
    <col min="9742" max="9742" width="14.140625" customWidth="1"/>
    <col min="9743" max="9743" width="11.28515625" customWidth="1"/>
    <col min="9744" max="9744" width="14.42578125" customWidth="1"/>
    <col min="9745" max="9745" width="11.7109375" customWidth="1"/>
    <col min="9746" max="9746" width="11.42578125" customWidth="1"/>
    <col min="9747" max="9747" width="14.140625" customWidth="1"/>
    <col min="9748" max="9748" width="11.7109375" customWidth="1"/>
    <col min="9750" max="9750" width="0.85546875" customWidth="1"/>
    <col min="9985" max="9985" width="44.28515625" customWidth="1"/>
    <col min="9986" max="9992" width="12.7109375" customWidth="1"/>
    <col min="9993" max="9993" width="10" customWidth="1"/>
    <col min="9994" max="9994" width="11.5703125" customWidth="1"/>
    <col min="9995" max="9995" width="9.140625" customWidth="1"/>
    <col min="9996" max="9996" width="11.85546875" customWidth="1"/>
    <col min="9997" max="9997" width="12" customWidth="1"/>
    <col min="9998" max="9998" width="14.140625" customWidth="1"/>
    <col min="9999" max="9999" width="11.28515625" customWidth="1"/>
    <col min="10000" max="10000" width="14.42578125" customWidth="1"/>
    <col min="10001" max="10001" width="11.7109375" customWidth="1"/>
    <col min="10002" max="10002" width="11.42578125" customWidth="1"/>
    <col min="10003" max="10003" width="14.140625" customWidth="1"/>
    <col min="10004" max="10004" width="11.7109375" customWidth="1"/>
    <col min="10006" max="10006" width="0.85546875" customWidth="1"/>
    <col min="10241" max="10241" width="44.28515625" customWidth="1"/>
    <col min="10242" max="10248" width="12.7109375" customWidth="1"/>
    <col min="10249" max="10249" width="10" customWidth="1"/>
    <col min="10250" max="10250" width="11.5703125" customWidth="1"/>
    <col min="10251" max="10251" width="9.140625" customWidth="1"/>
    <col min="10252" max="10252" width="11.85546875" customWidth="1"/>
    <col min="10253" max="10253" width="12" customWidth="1"/>
    <col min="10254" max="10254" width="14.140625" customWidth="1"/>
    <col min="10255" max="10255" width="11.28515625" customWidth="1"/>
    <col min="10256" max="10256" width="14.42578125" customWidth="1"/>
    <col min="10257" max="10257" width="11.7109375" customWidth="1"/>
    <col min="10258" max="10258" width="11.42578125" customWidth="1"/>
    <col min="10259" max="10259" width="14.140625" customWidth="1"/>
    <col min="10260" max="10260" width="11.7109375" customWidth="1"/>
    <col min="10262" max="10262" width="0.85546875" customWidth="1"/>
    <col min="10497" max="10497" width="44.28515625" customWidth="1"/>
    <col min="10498" max="10504" width="12.7109375" customWidth="1"/>
    <col min="10505" max="10505" width="10" customWidth="1"/>
    <col min="10506" max="10506" width="11.5703125" customWidth="1"/>
    <col min="10507" max="10507" width="9.140625" customWidth="1"/>
    <col min="10508" max="10508" width="11.85546875" customWidth="1"/>
    <col min="10509" max="10509" width="12" customWidth="1"/>
    <col min="10510" max="10510" width="14.140625" customWidth="1"/>
    <col min="10511" max="10511" width="11.28515625" customWidth="1"/>
    <col min="10512" max="10512" width="14.42578125" customWidth="1"/>
    <col min="10513" max="10513" width="11.7109375" customWidth="1"/>
    <col min="10514" max="10514" width="11.42578125" customWidth="1"/>
    <col min="10515" max="10515" width="14.140625" customWidth="1"/>
    <col min="10516" max="10516" width="11.7109375" customWidth="1"/>
    <col min="10518" max="10518" width="0.85546875" customWidth="1"/>
    <col min="10753" max="10753" width="44.28515625" customWidth="1"/>
    <col min="10754" max="10760" width="12.7109375" customWidth="1"/>
    <col min="10761" max="10761" width="10" customWidth="1"/>
    <col min="10762" max="10762" width="11.5703125" customWidth="1"/>
    <col min="10763" max="10763" width="9.140625" customWidth="1"/>
    <col min="10764" max="10764" width="11.85546875" customWidth="1"/>
    <col min="10765" max="10765" width="12" customWidth="1"/>
    <col min="10766" max="10766" width="14.140625" customWidth="1"/>
    <col min="10767" max="10767" width="11.28515625" customWidth="1"/>
    <col min="10768" max="10768" width="14.42578125" customWidth="1"/>
    <col min="10769" max="10769" width="11.7109375" customWidth="1"/>
    <col min="10770" max="10770" width="11.42578125" customWidth="1"/>
    <col min="10771" max="10771" width="14.140625" customWidth="1"/>
    <col min="10772" max="10772" width="11.7109375" customWidth="1"/>
    <col min="10774" max="10774" width="0.85546875" customWidth="1"/>
    <col min="11009" max="11009" width="44.28515625" customWidth="1"/>
    <col min="11010" max="11016" width="12.7109375" customWidth="1"/>
    <col min="11017" max="11017" width="10" customWidth="1"/>
    <col min="11018" max="11018" width="11.5703125" customWidth="1"/>
    <col min="11019" max="11019" width="9.140625" customWidth="1"/>
    <col min="11020" max="11020" width="11.85546875" customWidth="1"/>
    <col min="11021" max="11021" width="12" customWidth="1"/>
    <col min="11022" max="11022" width="14.140625" customWidth="1"/>
    <col min="11023" max="11023" width="11.28515625" customWidth="1"/>
    <col min="11024" max="11024" width="14.42578125" customWidth="1"/>
    <col min="11025" max="11025" width="11.7109375" customWidth="1"/>
    <col min="11026" max="11026" width="11.42578125" customWidth="1"/>
    <col min="11027" max="11027" width="14.140625" customWidth="1"/>
    <col min="11028" max="11028" width="11.7109375" customWidth="1"/>
    <col min="11030" max="11030" width="0.85546875" customWidth="1"/>
    <col min="11265" max="11265" width="44.28515625" customWidth="1"/>
    <col min="11266" max="11272" width="12.7109375" customWidth="1"/>
    <col min="11273" max="11273" width="10" customWidth="1"/>
    <col min="11274" max="11274" width="11.5703125" customWidth="1"/>
    <col min="11275" max="11275" width="9.140625" customWidth="1"/>
    <col min="11276" max="11276" width="11.85546875" customWidth="1"/>
    <col min="11277" max="11277" width="12" customWidth="1"/>
    <col min="11278" max="11278" width="14.140625" customWidth="1"/>
    <col min="11279" max="11279" width="11.28515625" customWidth="1"/>
    <col min="11280" max="11280" width="14.42578125" customWidth="1"/>
    <col min="11281" max="11281" width="11.7109375" customWidth="1"/>
    <col min="11282" max="11282" width="11.42578125" customWidth="1"/>
    <col min="11283" max="11283" width="14.140625" customWidth="1"/>
    <col min="11284" max="11284" width="11.7109375" customWidth="1"/>
    <col min="11286" max="11286" width="0.85546875" customWidth="1"/>
    <col min="11521" max="11521" width="44.28515625" customWidth="1"/>
    <col min="11522" max="11528" width="12.7109375" customWidth="1"/>
    <col min="11529" max="11529" width="10" customWidth="1"/>
    <col min="11530" max="11530" width="11.5703125" customWidth="1"/>
    <col min="11531" max="11531" width="9.140625" customWidth="1"/>
    <col min="11532" max="11532" width="11.85546875" customWidth="1"/>
    <col min="11533" max="11533" width="12" customWidth="1"/>
    <col min="11534" max="11534" width="14.140625" customWidth="1"/>
    <col min="11535" max="11535" width="11.28515625" customWidth="1"/>
    <col min="11536" max="11536" width="14.42578125" customWidth="1"/>
    <col min="11537" max="11537" width="11.7109375" customWidth="1"/>
    <col min="11538" max="11538" width="11.42578125" customWidth="1"/>
    <col min="11539" max="11539" width="14.140625" customWidth="1"/>
    <col min="11540" max="11540" width="11.7109375" customWidth="1"/>
    <col min="11542" max="11542" width="0.85546875" customWidth="1"/>
    <col min="11777" max="11777" width="44.28515625" customWidth="1"/>
    <col min="11778" max="11784" width="12.7109375" customWidth="1"/>
    <col min="11785" max="11785" width="10" customWidth="1"/>
    <col min="11786" max="11786" width="11.5703125" customWidth="1"/>
    <col min="11787" max="11787" width="9.140625" customWidth="1"/>
    <col min="11788" max="11788" width="11.85546875" customWidth="1"/>
    <col min="11789" max="11789" width="12" customWidth="1"/>
    <col min="11790" max="11790" width="14.140625" customWidth="1"/>
    <col min="11791" max="11791" width="11.28515625" customWidth="1"/>
    <col min="11792" max="11792" width="14.42578125" customWidth="1"/>
    <col min="11793" max="11793" width="11.7109375" customWidth="1"/>
    <col min="11794" max="11794" width="11.42578125" customWidth="1"/>
    <col min="11795" max="11795" width="14.140625" customWidth="1"/>
    <col min="11796" max="11796" width="11.7109375" customWidth="1"/>
    <col min="11798" max="11798" width="0.85546875" customWidth="1"/>
    <col min="12033" max="12033" width="44.28515625" customWidth="1"/>
    <col min="12034" max="12040" width="12.7109375" customWidth="1"/>
    <col min="12041" max="12041" width="10" customWidth="1"/>
    <col min="12042" max="12042" width="11.5703125" customWidth="1"/>
    <col min="12043" max="12043" width="9.140625" customWidth="1"/>
    <col min="12044" max="12044" width="11.85546875" customWidth="1"/>
    <col min="12045" max="12045" width="12" customWidth="1"/>
    <col min="12046" max="12046" width="14.140625" customWidth="1"/>
    <col min="12047" max="12047" width="11.28515625" customWidth="1"/>
    <col min="12048" max="12048" width="14.42578125" customWidth="1"/>
    <col min="12049" max="12049" width="11.7109375" customWidth="1"/>
    <col min="12050" max="12050" width="11.42578125" customWidth="1"/>
    <col min="12051" max="12051" width="14.140625" customWidth="1"/>
    <col min="12052" max="12052" width="11.7109375" customWidth="1"/>
    <col min="12054" max="12054" width="0.85546875" customWidth="1"/>
    <col min="12289" max="12289" width="44.28515625" customWidth="1"/>
    <col min="12290" max="12296" width="12.7109375" customWidth="1"/>
    <col min="12297" max="12297" width="10" customWidth="1"/>
    <col min="12298" max="12298" width="11.5703125" customWidth="1"/>
    <col min="12299" max="12299" width="9.140625" customWidth="1"/>
    <col min="12300" max="12300" width="11.85546875" customWidth="1"/>
    <col min="12301" max="12301" width="12" customWidth="1"/>
    <col min="12302" max="12302" width="14.140625" customWidth="1"/>
    <col min="12303" max="12303" width="11.28515625" customWidth="1"/>
    <col min="12304" max="12304" width="14.42578125" customWidth="1"/>
    <col min="12305" max="12305" width="11.7109375" customWidth="1"/>
    <col min="12306" max="12306" width="11.42578125" customWidth="1"/>
    <col min="12307" max="12307" width="14.140625" customWidth="1"/>
    <col min="12308" max="12308" width="11.7109375" customWidth="1"/>
    <col min="12310" max="12310" width="0.85546875" customWidth="1"/>
    <col min="12545" max="12545" width="44.28515625" customWidth="1"/>
    <col min="12546" max="12552" width="12.7109375" customWidth="1"/>
    <col min="12553" max="12553" width="10" customWidth="1"/>
    <col min="12554" max="12554" width="11.5703125" customWidth="1"/>
    <col min="12555" max="12555" width="9.140625" customWidth="1"/>
    <col min="12556" max="12556" width="11.85546875" customWidth="1"/>
    <col min="12557" max="12557" width="12" customWidth="1"/>
    <col min="12558" max="12558" width="14.140625" customWidth="1"/>
    <col min="12559" max="12559" width="11.28515625" customWidth="1"/>
    <col min="12560" max="12560" width="14.42578125" customWidth="1"/>
    <col min="12561" max="12561" width="11.7109375" customWidth="1"/>
    <col min="12562" max="12562" width="11.42578125" customWidth="1"/>
    <col min="12563" max="12563" width="14.140625" customWidth="1"/>
    <col min="12564" max="12564" width="11.7109375" customWidth="1"/>
    <col min="12566" max="12566" width="0.85546875" customWidth="1"/>
    <col min="12801" max="12801" width="44.28515625" customWidth="1"/>
    <col min="12802" max="12808" width="12.7109375" customWidth="1"/>
    <col min="12809" max="12809" width="10" customWidth="1"/>
    <col min="12810" max="12810" width="11.5703125" customWidth="1"/>
    <col min="12811" max="12811" width="9.140625" customWidth="1"/>
    <col min="12812" max="12812" width="11.85546875" customWidth="1"/>
    <col min="12813" max="12813" width="12" customWidth="1"/>
    <col min="12814" max="12814" width="14.140625" customWidth="1"/>
    <col min="12815" max="12815" width="11.28515625" customWidth="1"/>
    <col min="12816" max="12816" width="14.42578125" customWidth="1"/>
    <col min="12817" max="12817" width="11.7109375" customWidth="1"/>
    <col min="12818" max="12818" width="11.42578125" customWidth="1"/>
    <col min="12819" max="12819" width="14.140625" customWidth="1"/>
    <col min="12820" max="12820" width="11.7109375" customWidth="1"/>
    <col min="12822" max="12822" width="0.85546875" customWidth="1"/>
    <col min="13057" max="13057" width="44.28515625" customWidth="1"/>
    <col min="13058" max="13064" width="12.7109375" customWidth="1"/>
    <col min="13065" max="13065" width="10" customWidth="1"/>
    <col min="13066" max="13066" width="11.5703125" customWidth="1"/>
    <col min="13067" max="13067" width="9.140625" customWidth="1"/>
    <col min="13068" max="13068" width="11.85546875" customWidth="1"/>
    <col min="13069" max="13069" width="12" customWidth="1"/>
    <col min="13070" max="13070" width="14.140625" customWidth="1"/>
    <col min="13071" max="13071" width="11.28515625" customWidth="1"/>
    <col min="13072" max="13072" width="14.42578125" customWidth="1"/>
    <col min="13073" max="13073" width="11.7109375" customWidth="1"/>
    <col min="13074" max="13074" width="11.42578125" customWidth="1"/>
    <col min="13075" max="13075" width="14.140625" customWidth="1"/>
    <col min="13076" max="13076" width="11.7109375" customWidth="1"/>
    <col min="13078" max="13078" width="0.85546875" customWidth="1"/>
    <col min="13313" max="13313" width="44.28515625" customWidth="1"/>
    <col min="13314" max="13320" width="12.7109375" customWidth="1"/>
    <col min="13321" max="13321" width="10" customWidth="1"/>
    <col min="13322" max="13322" width="11.5703125" customWidth="1"/>
    <col min="13323" max="13323" width="9.140625" customWidth="1"/>
    <col min="13324" max="13324" width="11.85546875" customWidth="1"/>
    <col min="13325" max="13325" width="12" customWidth="1"/>
    <col min="13326" max="13326" width="14.140625" customWidth="1"/>
    <col min="13327" max="13327" width="11.28515625" customWidth="1"/>
    <col min="13328" max="13328" width="14.42578125" customWidth="1"/>
    <col min="13329" max="13329" width="11.7109375" customWidth="1"/>
    <col min="13330" max="13330" width="11.42578125" customWidth="1"/>
    <col min="13331" max="13331" width="14.140625" customWidth="1"/>
    <col min="13332" max="13332" width="11.7109375" customWidth="1"/>
    <col min="13334" max="13334" width="0.85546875" customWidth="1"/>
    <col min="13569" max="13569" width="44.28515625" customWidth="1"/>
    <col min="13570" max="13576" width="12.7109375" customWidth="1"/>
    <col min="13577" max="13577" width="10" customWidth="1"/>
    <col min="13578" max="13578" width="11.5703125" customWidth="1"/>
    <col min="13579" max="13579" width="9.140625" customWidth="1"/>
    <col min="13580" max="13580" width="11.85546875" customWidth="1"/>
    <col min="13581" max="13581" width="12" customWidth="1"/>
    <col min="13582" max="13582" width="14.140625" customWidth="1"/>
    <col min="13583" max="13583" width="11.28515625" customWidth="1"/>
    <col min="13584" max="13584" width="14.42578125" customWidth="1"/>
    <col min="13585" max="13585" width="11.7109375" customWidth="1"/>
    <col min="13586" max="13586" width="11.42578125" customWidth="1"/>
    <col min="13587" max="13587" width="14.140625" customWidth="1"/>
    <col min="13588" max="13588" width="11.7109375" customWidth="1"/>
    <col min="13590" max="13590" width="0.85546875" customWidth="1"/>
    <col min="13825" max="13825" width="44.28515625" customWidth="1"/>
    <col min="13826" max="13832" width="12.7109375" customWidth="1"/>
    <col min="13833" max="13833" width="10" customWidth="1"/>
    <col min="13834" max="13834" width="11.5703125" customWidth="1"/>
    <col min="13835" max="13835" width="9.140625" customWidth="1"/>
    <col min="13836" max="13836" width="11.85546875" customWidth="1"/>
    <col min="13837" max="13837" width="12" customWidth="1"/>
    <col min="13838" max="13838" width="14.140625" customWidth="1"/>
    <col min="13839" max="13839" width="11.28515625" customWidth="1"/>
    <col min="13840" max="13840" width="14.42578125" customWidth="1"/>
    <col min="13841" max="13841" width="11.7109375" customWidth="1"/>
    <col min="13842" max="13842" width="11.42578125" customWidth="1"/>
    <col min="13843" max="13843" width="14.140625" customWidth="1"/>
    <col min="13844" max="13844" width="11.7109375" customWidth="1"/>
    <col min="13846" max="13846" width="0.85546875" customWidth="1"/>
    <col min="14081" max="14081" width="44.28515625" customWidth="1"/>
    <col min="14082" max="14088" width="12.7109375" customWidth="1"/>
    <col min="14089" max="14089" width="10" customWidth="1"/>
    <col min="14090" max="14090" width="11.5703125" customWidth="1"/>
    <col min="14091" max="14091" width="9.140625" customWidth="1"/>
    <col min="14092" max="14092" width="11.85546875" customWidth="1"/>
    <col min="14093" max="14093" width="12" customWidth="1"/>
    <col min="14094" max="14094" width="14.140625" customWidth="1"/>
    <col min="14095" max="14095" width="11.28515625" customWidth="1"/>
    <col min="14096" max="14096" width="14.42578125" customWidth="1"/>
    <col min="14097" max="14097" width="11.7109375" customWidth="1"/>
    <col min="14098" max="14098" width="11.42578125" customWidth="1"/>
    <col min="14099" max="14099" width="14.140625" customWidth="1"/>
    <col min="14100" max="14100" width="11.7109375" customWidth="1"/>
    <col min="14102" max="14102" width="0.85546875" customWidth="1"/>
    <col min="14337" max="14337" width="44.28515625" customWidth="1"/>
    <col min="14338" max="14344" width="12.7109375" customWidth="1"/>
    <col min="14345" max="14345" width="10" customWidth="1"/>
    <col min="14346" max="14346" width="11.5703125" customWidth="1"/>
    <col min="14347" max="14347" width="9.140625" customWidth="1"/>
    <col min="14348" max="14348" width="11.85546875" customWidth="1"/>
    <col min="14349" max="14349" width="12" customWidth="1"/>
    <col min="14350" max="14350" width="14.140625" customWidth="1"/>
    <col min="14351" max="14351" width="11.28515625" customWidth="1"/>
    <col min="14352" max="14352" width="14.42578125" customWidth="1"/>
    <col min="14353" max="14353" width="11.7109375" customWidth="1"/>
    <col min="14354" max="14354" width="11.42578125" customWidth="1"/>
    <col min="14355" max="14355" width="14.140625" customWidth="1"/>
    <col min="14356" max="14356" width="11.7109375" customWidth="1"/>
    <col min="14358" max="14358" width="0.85546875" customWidth="1"/>
    <col min="14593" max="14593" width="44.28515625" customWidth="1"/>
    <col min="14594" max="14600" width="12.7109375" customWidth="1"/>
    <col min="14601" max="14601" width="10" customWidth="1"/>
    <col min="14602" max="14602" width="11.5703125" customWidth="1"/>
    <col min="14603" max="14603" width="9.140625" customWidth="1"/>
    <col min="14604" max="14604" width="11.85546875" customWidth="1"/>
    <col min="14605" max="14605" width="12" customWidth="1"/>
    <col min="14606" max="14606" width="14.140625" customWidth="1"/>
    <col min="14607" max="14607" width="11.28515625" customWidth="1"/>
    <col min="14608" max="14608" width="14.42578125" customWidth="1"/>
    <col min="14609" max="14609" width="11.7109375" customWidth="1"/>
    <col min="14610" max="14610" width="11.42578125" customWidth="1"/>
    <col min="14611" max="14611" width="14.140625" customWidth="1"/>
    <col min="14612" max="14612" width="11.7109375" customWidth="1"/>
    <col min="14614" max="14614" width="0.85546875" customWidth="1"/>
    <col min="14849" max="14849" width="44.28515625" customWidth="1"/>
    <col min="14850" max="14856" width="12.7109375" customWidth="1"/>
    <col min="14857" max="14857" width="10" customWidth="1"/>
    <col min="14858" max="14858" width="11.5703125" customWidth="1"/>
    <col min="14859" max="14859" width="9.140625" customWidth="1"/>
    <col min="14860" max="14860" width="11.85546875" customWidth="1"/>
    <col min="14861" max="14861" width="12" customWidth="1"/>
    <col min="14862" max="14862" width="14.140625" customWidth="1"/>
    <col min="14863" max="14863" width="11.28515625" customWidth="1"/>
    <col min="14864" max="14864" width="14.42578125" customWidth="1"/>
    <col min="14865" max="14865" width="11.7109375" customWidth="1"/>
    <col min="14866" max="14866" width="11.42578125" customWidth="1"/>
    <col min="14867" max="14867" width="14.140625" customWidth="1"/>
    <col min="14868" max="14868" width="11.7109375" customWidth="1"/>
    <col min="14870" max="14870" width="0.85546875" customWidth="1"/>
    <col min="15105" max="15105" width="44.28515625" customWidth="1"/>
    <col min="15106" max="15112" width="12.7109375" customWidth="1"/>
    <col min="15113" max="15113" width="10" customWidth="1"/>
    <col min="15114" max="15114" width="11.5703125" customWidth="1"/>
    <col min="15115" max="15115" width="9.140625" customWidth="1"/>
    <col min="15116" max="15116" width="11.85546875" customWidth="1"/>
    <col min="15117" max="15117" width="12" customWidth="1"/>
    <col min="15118" max="15118" width="14.140625" customWidth="1"/>
    <col min="15119" max="15119" width="11.28515625" customWidth="1"/>
    <col min="15120" max="15120" width="14.42578125" customWidth="1"/>
    <col min="15121" max="15121" width="11.7109375" customWidth="1"/>
    <col min="15122" max="15122" width="11.42578125" customWidth="1"/>
    <col min="15123" max="15123" width="14.140625" customWidth="1"/>
    <col min="15124" max="15124" width="11.7109375" customWidth="1"/>
    <col min="15126" max="15126" width="0.85546875" customWidth="1"/>
    <col min="15361" max="15361" width="44.28515625" customWidth="1"/>
    <col min="15362" max="15368" width="12.7109375" customWidth="1"/>
    <col min="15369" max="15369" width="10" customWidth="1"/>
    <col min="15370" max="15370" width="11.5703125" customWidth="1"/>
    <col min="15371" max="15371" width="9.140625" customWidth="1"/>
    <col min="15372" max="15372" width="11.85546875" customWidth="1"/>
    <col min="15373" max="15373" width="12" customWidth="1"/>
    <col min="15374" max="15374" width="14.140625" customWidth="1"/>
    <col min="15375" max="15375" width="11.28515625" customWidth="1"/>
    <col min="15376" max="15376" width="14.42578125" customWidth="1"/>
    <col min="15377" max="15377" width="11.7109375" customWidth="1"/>
    <col min="15378" max="15378" width="11.42578125" customWidth="1"/>
    <col min="15379" max="15379" width="14.140625" customWidth="1"/>
    <col min="15380" max="15380" width="11.7109375" customWidth="1"/>
    <col min="15382" max="15382" width="0.85546875" customWidth="1"/>
    <col min="15617" max="15617" width="44.28515625" customWidth="1"/>
    <col min="15618" max="15624" width="12.7109375" customWidth="1"/>
    <col min="15625" max="15625" width="10" customWidth="1"/>
    <col min="15626" max="15626" width="11.5703125" customWidth="1"/>
    <col min="15627" max="15627" width="9.140625" customWidth="1"/>
    <col min="15628" max="15628" width="11.85546875" customWidth="1"/>
    <col min="15629" max="15629" width="12" customWidth="1"/>
    <col min="15630" max="15630" width="14.140625" customWidth="1"/>
    <col min="15631" max="15631" width="11.28515625" customWidth="1"/>
    <col min="15632" max="15632" width="14.42578125" customWidth="1"/>
    <col min="15633" max="15633" width="11.7109375" customWidth="1"/>
    <col min="15634" max="15634" width="11.42578125" customWidth="1"/>
    <col min="15635" max="15635" width="14.140625" customWidth="1"/>
    <col min="15636" max="15636" width="11.7109375" customWidth="1"/>
    <col min="15638" max="15638" width="0.85546875" customWidth="1"/>
    <col min="15873" max="15873" width="44.28515625" customWidth="1"/>
    <col min="15874" max="15880" width="12.7109375" customWidth="1"/>
    <col min="15881" max="15881" width="10" customWidth="1"/>
    <col min="15882" max="15882" width="11.5703125" customWidth="1"/>
    <col min="15883" max="15883" width="9.140625" customWidth="1"/>
    <col min="15884" max="15884" width="11.85546875" customWidth="1"/>
    <col min="15885" max="15885" width="12" customWidth="1"/>
    <col min="15886" max="15886" width="14.140625" customWidth="1"/>
    <col min="15887" max="15887" width="11.28515625" customWidth="1"/>
    <col min="15888" max="15888" width="14.42578125" customWidth="1"/>
    <col min="15889" max="15889" width="11.7109375" customWidth="1"/>
    <col min="15890" max="15890" width="11.42578125" customWidth="1"/>
    <col min="15891" max="15891" width="14.140625" customWidth="1"/>
    <col min="15892" max="15892" width="11.7109375" customWidth="1"/>
    <col min="15894" max="15894" width="0.85546875" customWidth="1"/>
    <col min="16129" max="16129" width="44.28515625" customWidth="1"/>
    <col min="16130" max="16136" width="12.7109375" customWidth="1"/>
    <col min="16137" max="16137" width="10" customWidth="1"/>
    <col min="16138" max="16138" width="11.5703125" customWidth="1"/>
    <col min="16139" max="16139" width="9.140625" customWidth="1"/>
    <col min="16140" max="16140" width="11.85546875" customWidth="1"/>
    <col min="16141" max="16141" width="12" customWidth="1"/>
    <col min="16142" max="16142" width="14.140625" customWidth="1"/>
    <col min="16143" max="16143" width="11.28515625" customWidth="1"/>
    <col min="16144" max="16144" width="14.42578125" customWidth="1"/>
    <col min="16145" max="16145" width="11.7109375" customWidth="1"/>
    <col min="16146" max="16146" width="11.42578125" customWidth="1"/>
    <col min="16147" max="16147" width="14.140625" customWidth="1"/>
    <col min="16148" max="16148" width="11.7109375" customWidth="1"/>
    <col min="16150" max="16150" width="0.85546875" customWidth="1"/>
  </cols>
  <sheetData>
    <row r="1" spans="1:49" ht="18.75" x14ac:dyDescent="0.25">
      <c r="A1" s="687" t="s">
        <v>288</v>
      </c>
      <c r="B1" s="688"/>
      <c r="C1" s="688"/>
      <c r="D1" s="688"/>
      <c r="E1" s="688"/>
      <c r="F1" s="428"/>
      <c r="G1" s="428"/>
      <c r="H1" s="428"/>
      <c r="I1" s="428"/>
      <c r="J1" s="428"/>
      <c r="K1" s="515"/>
      <c r="L1" s="429"/>
    </row>
    <row r="2" spans="1:49" x14ac:dyDescent="0.25">
      <c r="A2" s="314"/>
      <c r="B2" s="337"/>
      <c r="C2" s="337"/>
      <c r="D2" s="337"/>
      <c r="E2" s="337"/>
      <c r="F2" s="337"/>
      <c r="G2" s="337"/>
      <c r="H2" s="337"/>
      <c r="I2" s="416"/>
      <c r="J2" s="416"/>
      <c r="K2" s="416"/>
      <c r="L2" s="429"/>
      <c r="T2" s="430"/>
    </row>
    <row r="3" spans="1:49" s="433" customFormat="1" ht="21.75" customHeight="1" x14ac:dyDescent="0.2">
      <c r="A3" s="431"/>
      <c r="B3" s="518" t="s">
        <v>1</v>
      </c>
      <c r="C3" s="518" t="s">
        <v>2</v>
      </c>
      <c r="D3" s="518" t="s">
        <v>3</v>
      </c>
      <c r="E3" s="518" t="s">
        <v>4</v>
      </c>
      <c r="F3" s="518" t="s">
        <v>5</v>
      </c>
      <c r="G3" s="518" t="s">
        <v>6</v>
      </c>
      <c r="H3" s="518" t="s">
        <v>7</v>
      </c>
      <c r="I3" s="518" t="s">
        <v>8</v>
      </c>
      <c r="J3" s="518" t="s">
        <v>275</v>
      </c>
      <c r="K3" s="518" t="s">
        <v>303</v>
      </c>
      <c r="L3" s="432"/>
      <c r="M3" s="432"/>
      <c r="N3" s="432"/>
      <c r="O3" s="432"/>
      <c r="P3" s="432"/>
      <c r="Q3" s="432"/>
      <c r="R3" s="432"/>
      <c r="S3" s="432"/>
      <c r="T3" s="308"/>
      <c r="U3" s="432"/>
      <c r="V3" s="6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</row>
    <row r="4" spans="1:49" x14ac:dyDescent="0.25">
      <c r="A4" s="341"/>
      <c r="B4" s="337"/>
      <c r="C4" s="337"/>
      <c r="D4" s="337"/>
      <c r="E4" s="337"/>
      <c r="F4" s="337"/>
      <c r="G4" s="337"/>
      <c r="H4" s="337"/>
      <c r="I4" s="416"/>
      <c r="J4" s="416"/>
      <c r="K4" s="416"/>
      <c r="L4" s="184"/>
      <c r="M4" s="184"/>
      <c r="N4" s="184"/>
      <c r="O4" s="184"/>
      <c r="P4" s="184"/>
      <c r="Q4" s="184"/>
      <c r="R4" s="184"/>
      <c r="S4" s="184"/>
      <c r="T4" s="308"/>
      <c r="U4" s="184"/>
      <c r="V4" s="6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ht="15" customHeight="1" x14ac:dyDescent="0.25">
      <c r="A5" s="434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184"/>
      <c r="M5" s="184"/>
      <c r="N5" s="184"/>
      <c r="O5" s="184"/>
      <c r="P5" s="184"/>
      <c r="Q5" s="184"/>
      <c r="R5" s="184"/>
      <c r="S5" s="184"/>
      <c r="T5" s="308"/>
      <c r="U5" s="184"/>
      <c r="V5" s="6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337" customFormat="1" ht="15" customHeight="1" x14ac:dyDescent="0.2">
      <c r="A6" s="436" t="s">
        <v>9</v>
      </c>
      <c r="B6" s="275"/>
      <c r="C6" s="275"/>
      <c r="D6" s="275"/>
      <c r="E6" s="275"/>
      <c r="F6" s="275"/>
      <c r="G6" s="275"/>
      <c r="H6" s="275"/>
      <c r="I6" s="437"/>
      <c r="J6" s="437"/>
      <c r="K6" s="437"/>
      <c r="L6" s="269"/>
      <c r="M6" s="269"/>
      <c r="N6" s="269"/>
      <c r="O6" s="269"/>
      <c r="P6" s="269"/>
      <c r="Q6" s="269"/>
      <c r="R6" s="269"/>
      <c r="S6" s="269"/>
      <c r="T6" s="308"/>
      <c r="U6" s="269"/>
      <c r="V6" s="6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</row>
    <row r="7" spans="1:49" s="337" customFormat="1" ht="15.6" customHeight="1" x14ac:dyDescent="0.2">
      <c r="A7" s="438" t="s">
        <v>10</v>
      </c>
      <c r="B7" s="439">
        <v>1779</v>
      </c>
      <c r="C7" s="439">
        <v>1793</v>
      </c>
      <c r="D7" s="439">
        <v>1805</v>
      </c>
      <c r="E7" s="439">
        <v>1814</v>
      </c>
      <c r="F7" s="439">
        <v>1824</v>
      </c>
      <c r="G7" s="439">
        <v>1830</v>
      </c>
      <c r="H7" s="439">
        <v>1841</v>
      </c>
      <c r="I7" s="440">
        <v>1852</v>
      </c>
      <c r="J7" s="440">
        <v>1862</v>
      </c>
      <c r="K7" s="440">
        <v>1871</v>
      </c>
      <c r="L7" s="269"/>
      <c r="M7" s="269"/>
      <c r="N7" s="269"/>
      <c r="O7" s="269"/>
      <c r="P7" s="269"/>
      <c r="Q7" s="269"/>
      <c r="R7" s="269"/>
      <c r="S7" s="269"/>
      <c r="T7" s="308"/>
      <c r="U7" s="269"/>
      <c r="V7" s="6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</row>
    <row r="8" spans="1:49" s="337" customFormat="1" ht="15.6" customHeight="1" x14ac:dyDescent="0.2">
      <c r="A8" s="438" t="s">
        <v>11</v>
      </c>
      <c r="B8" s="441">
        <v>2.5</v>
      </c>
      <c r="C8" s="441">
        <v>2.5</v>
      </c>
      <c r="D8" s="441">
        <v>2.5</v>
      </c>
      <c r="E8" s="441">
        <v>2.5</v>
      </c>
      <c r="F8" s="441">
        <v>2.5</v>
      </c>
      <c r="G8" s="442">
        <v>2.5</v>
      </c>
      <c r="H8" s="442">
        <v>2.5</v>
      </c>
      <c r="I8" s="681">
        <v>2.5</v>
      </c>
      <c r="J8" s="681">
        <v>2.5</v>
      </c>
      <c r="K8" s="443" t="s">
        <v>12</v>
      </c>
      <c r="L8" s="269"/>
      <c r="M8" s="269"/>
      <c r="N8" s="269"/>
      <c r="O8" s="269"/>
      <c r="P8" s="269"/>
      <c r="Q8" s="269"/>
      <c r="R8" s="269"/>
      <c r="S8" s="269"/>
      <c r="T8" s="308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</row>
    <row r="9" spans="1:49" s="337" customFormat="1" ht="15.6" customHeight="1" x14ac:dyDescent="0.2">
      <c r="A9" s="438" t="s">
        <v>13</v>
      </c>
      <c r="B9" s="294">
        <v>728.3</v>
      </c>
      <c r="C9" s="294">
        <v>740.1</v>
      </c>
      <c r="D9" s="294">
        <v>750.3</v>
      </c>
      <c r="E9" s="294">
        <v>756.6</v>
      </c>
      <c r="F9" s="294">
        <v>758.5</v>
      </c>
      <c r="G9" s="294">
        <v>762.3</v>
      </c>
      <c r="H9" s="294">
        <v>767.4</v>
      </c>
      <c r="I9" s="442">
        <v>771.1</v>
      </c>
      <c r="J9" s="442">
        <v>776.5</v>
      </c>
      <c r="K9" s="442">
        <v>783.3</v>
      </c>
      <c r="L9" s="444"/>
      <c r="M9" s="269"/>
      <c r="N9" s="269"/>
      <c r="O9" s="269"/>
      <c r="P9" s="269"/>
      <c r="Q9" s="269"/>
      <c r="R9" s="269"/>
      <c r="S9" s="269"/>
      <c r="T9" s="308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</row>
    <row r="10" spans="1:49" s="337" customFormat="1" ht="15.6" customHeight="1" x14ac:dyDescent="0.2">
      <c r="A10" s="445" t="s">
        <v>362</v>
      </c>
      <c r="B10" s="296">
        <v>409</v>
      </c>
      <c r="C10" s="296">
        <v>413</v>
      </c>
      <c r="D10" s="296">
        <v>416</v>
      </c>
      <c r="E10" s="296">
        <v>417</v>
      </c>
      <c r="F10" s="296">
        <v>416</v>
      </c>
      <c r="G10" s="296">
        <v>417</v>
      </c>
      <c r="H10" s="296">
        <v>417</v>
      </c>
      <c r="I10" s="446">
        <v>416</v>
      </c>
      <c r="J10" s="446">
        <v>417</v>
      </c>
      <c r="K10" s="446">
        <v>419</v>
      </c>
      <c r="L10" s="521"/>
      <c r="M10" s="447"/>
      <c r="N10" s="447"/>
      <c r="O10" s="447"/>
      <c r="P10" s="447"/>
      <c r="Q10" s="447"/>
      <c r="R10" s="447"/>
      <c r="S10" s="447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</row>
    <row r="11" spans="1:49" s="337" customFormat="1" ht="15.6" customHeight="1" x14ac:dyDescent="0.2">
      <c r="A11" s="438" t="s">
        <v>15</v>
      </c>
      <c r="B11" s="439">
        <v>6951</v>
      </c>
      <c r="C11" s="439">
        <v>8152</v>
      </c>
      <c r="D11" s="439">
        <v>7775</v>
      </c>
      <c r="E11" s="439">
        <v>6456</v>
      </c>
      <c r="F11" s="439">
        <v>4837</v>
      </c>
      <c r="G11" s="439">
        <v>5307</v>
      </c>
      <c r="H11" s="439">
        <v>5990</v>
      </c>
      <c r="I11" s="440">
        <v>7020</v>
      </c>
      <c r="J11" s="439" t="s">
        <v>338</v>
      </c>
      <c r="K11" s="439">
        <v>7517</v>
      </c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</row>
    <row r="12" spans="1:49" s="337" customFormat="1" ht="15.6" customHeight="1" x14ac:dyDescent="0.2">
      <c r="A12" s="445" t="s">
        <v>16</v>
      </c>
      <c r="B12" s="448">
        <v>3.9</v>
      </c>
      <c r="C12" s="448">
        <v>4.5460000000000003</v>
      </c>
      <c r="D12" s="448">
        <v>4.3</v>
      </c>
      <c r="E12" s="448">
        <v>3.6</v>
      </c>
      <c r="F12" s="448">
        <v>2.7</v>
      </c>
      <c r="G12" s="448">
        <v>2.9</v>
      </c>
      <c r="H12" s="448">
        <v>3.3</v>
      </c>
      <c r="I12" s="448">
        <v>3.8</v>
      </c>
      <c r="J12" s="448">
        <f>7725/J7</f>
        <v>4.1487647690655214</v>
      </c>
      <c r="K12" s="448">
        <f>K11/K7</f>
        <v>4.017637626937467</v>
      </c>
      <c r="L12" s="449"/>
      <c r="M12" s="449"/>
      <c r="N12" s="449"/>
      <c r="O12" s="449"/>
      <c r="P12" s="449"/>
      <c r="Q12" s="449"/>
      <c r="R12" s="449"/>
      <c r="S12" s="44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</row>
    <row r="13" spans="1:49" s="337" customFormat="1" ht="15.6" customHeight="1" x14ac:dyDescent="0.2">
      <c r="A13" s="438" t="s">
        <v>17</v>
      </c>
      <c r="B13" s="439">
        <v>9430</v>
      </c>
      <c r="C13" s="439">
        <v>8018</v>
      </c>
      <c r="D13" s="439">
        <v>6213</v>
      </c>
      <c r="E13" s="439">
        <v>5719</v>
      </c>
      <c r="F13" s="439">
        <v>5526</v>
      </c>
      <c r="G13" s="439">
        <v>5315</v>
      </c>
      <c r="H13" s="439">
        <v>5501</v>
      </c>
      <c r="I13" s="440" t="s">
        <v>340</v>
      </c>
      <c r="J13" s="439" t="s">
        <v>339</v>
      </c>
      <c r="K13" s="439">
        <v>7100</v>
      </c>
      <c r="L13" s="269"/>
      <c r="M13" s="269"/>
      <c r="N13" s="450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</row>
    <row r="14" spans="1:49" s="337" customFormat="1" ht="15.6" customHeight="1" x14ac:dyDescent="0.2">
      <c r="A14" s="438" t="s">
        <v>18</v>
      </c>
      <c r="B14" s="426">
        <v>5.3</v>
      </c>
      <c r="C14" s="426">
        <v>4.5</v>
      </c>
      <c r="D14" s="294">
        <v>3.4</v>
      </c>
      <c r="E14" s="294">
        <v>3.1</v>
      </c>
      <c r="F14" s="294">
        <v>3</v>
      </c>
      <c r="G14" s="294">
        <v>2.9</v>
      </c>
      <c r="H14" s="294">
        <v>3</v>
      </c>
      <c r="I14" s="451">
        <f>5778/I7</f>
        <v>3.1198704103671706</v>
      </c>
      <c r="J14" s="294">
        <f>6465/J7</f>
        <v>3.4720730397422126</v>
      </c>
      <c r="K14" s="294">
        <f>K13/K7</f>
        <v>3.794762159273116</v>
      </c>
      <c r="L14" s="452"/>
      <c r="M14" s="452"/>
      <c r="N14" s="452"/>
      <c r="O14" s="452"/>
      <c r="P14" s="452"/>
      <c r="Q14" s="452"/>
      <c r="R14" s="452"/>
      <c r="S14" s="452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</row>
    <row r="15" spans="1:49" s="337" customFormat="1" ht="15" customHeight="1" x14ac:dyDescent="0.2">
      <c r="A15" s="438"/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11"/>
      <c r="M15" s="11"/>
      <c r="N15" s="11"/>
      <c r="O15" s="11"/>
      <c r="P15" s="11"/>
      <c r="Q15" s="11"/>
      <c r="R15" s="11"/>
      <c r="S15" s="454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</row>
    <row r="16" spans="1:49" s="337" customFormat="1" ht="15" customHeight="1" x14ac:dyDescent="0.25">
      <c r="A16" s="436" t="s">
        <v>19</v>
      </c>
      <c r="B16" s="453"/>
      <c r="C16" s="453"/>
      <c r="D16" s="453"/>
      <c r="E16" s="453"/>
      <c r="F16" s="453"/>
      <c r="G16" s="453"/>
      <c r="H16" s="453"/>
      <c r="I16" s="453"/>
      <c r="J16" s="453"/>
      <c r="K16" s="453"/>
      <c r="L16" s="455"/>
      <c r="M16" s="455"/>
      <c r="N16" s="455"/>
      <c r="O16" s="455"/>
      <c r="P16" s="455"/>
      <c r="Q16" s="455"/>
      <c r="R16" s="455"/>
      <c r="S16" s="455"/>
      <c r="T16" s="455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</row>
    <row r="17" spans="1:49" s="337" customFormat="1" ht="15.6" customHeight="1" x14ac:dyDescent="0.25">
      <c r="A17" s="438" t="s">
        <v>10</v>
      </c>
      <c r="B17" s="456">
        <v>60045</v>
      </c>
      <c r="C17" s="456">
        <v>60467</v>
      </c>
      <c r="D17" s="456">
        <v>60955</v>
      </c>
      <c r="E17" s="456">
        <v>61471</v>
      </c>
      <c r="F17" s="456">
        <v>61881</v>
      </c>
      <c r="G17" s="457">
        <v>62276</v>
      </c>
      <c r="H17" s="456">
        <v>62756</v>
      </c>
      <c r="I17" s="440">
        <v>63258</v>
      </c>
      <c r="J17" s="440">
        <v>63786</v>
      </c>
      <c r="K17" s="440">
        <f>(66040-K7)</f>
        <v>64169</v>
      </c>
      <c r="L17" s="308"/>
      <c r="M17" s="269"/>
      <c r="N17" s="269"/>
      <c r="O17" s="269"/>
      <c r="P17" s="269"/>
      <c r="Q17" s="269"/>
      <c r="R17" s="269"/>
      <c r="S17" s="269"/>
      <c r="T17" s="269"/>
      <c r="U17" s="455"/>
      <c r="V17" s="455"/>
      <c r="W17" s="455"/>
      <c r="X17" s="12"/>
      <c r="Y17" s="455"/>
      <c r="Z17" s="455"/>
      <c r="AA17" s="455"/>
      <c r="AB17" s="455"/>
      <c r="AC17" s="455"/>
      <c r="AD17" s="455"/>
      <c r="AE17" s="455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</row>
    <row r="18" spans="1:49" s="337" customFormat="1" ht="15.6" customHeight="1" x14ac:dyDescent="0.2">
      <c r="A18" s="438" t="s">
        <v>11</v>
      </c>
      <c r="B18" s="446">
        <v>2.2999999999999998</v>
      </c>
      <c r="C18" s="446">
        <v>2.2999999999999998</v>
      </c>
      <c r="D18" s="446">
        <v>2.2999999999999998</v>
      </c>
      <c r="E18" s="446">
        <v>2.4</v>
      </c>
      <c r="F18" s="446">
        <v>2.2999999999999998</v>
      </c>
      <c r="G18" s="446">
        <v>2.2999999999999998</v>
      </c>
      <c r="H18" s="446">
        <v>2.2999999999999998</v>
      </c>
      <c r="I18" s="453">
        <v>2.2999999999999998</v>
      </c>
      <c r="J18" s="453">
        <v>2.2999999999999998</v>
      </c>
      <c r="K18" s="453"/>
      <c r="L18" s="444"/>
      <c r="M18" s="452"/>
      <c r="N18" s="452"/>
      <c r="O18" s="452"/>
      <c r="P18" s="452"/>
      <c r="Q18" s="452"/>
      <c r="R18" s="452"/>
      <c r="S18" s="452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</row>
    <row r="19" spans="1:49" s="337" customFormat="1" ht="15.6" customHeight="1" x14ac:dyDescent="0.2">
      <c r="A19" s="438" t="s">
        <v>13</v>
      </c>
      <c r="B19" s="440">
        <v>26529</v>
      </c>
      <c r="C19" s="440">
        <v>26696</v>
      </c>
      <c r="D19" s="440">
        <v>26855</v>
      </c>
      <c r="E19" s="440">
        <v>27008</v>
      </c>
      <c r="F19" s="440">
        <v>27151</v>
      </c>
      <c r="G19" s="440">
        <v>27306</v>
      </c>
      <c r="H19" s="440">
        <v>27498</v>
      </c>
      <c r="I19" s="440">
        <v>27713</v>
      </c>
      <c r="J19" s="440" t="s">
        <v>12</v>
      </c>
      <c r="K19" s="440" t="s">
        <v>12</v>
      </c>
      <c r="L19" s="458"/>
      <c r="M19" s="458"/>
      <c r="N19" s="458"/>
      <c r="O19" s="458"/>
      <c r="P19" s="458"/>
      <c r="Q19" s="458"/>
      <c r="R19" s="458"/>
      <c r="S19" s="458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</row>
    <row r="20" spans="1:49" s="337" customFormat="1" ht="15.6" customHeight="1" x14ac:dyDescent="0.2">
      <c r="A20" s="438" t="s">
        <v>14</v>
      </c>
      <c r="B20" s="459">
        <v>442</v>
      </c>
      <c r="C20" s="459">
        <v>441</v>
      </c>
      <c r="D20" s="459">
        <v>441</v>
      </c>
      <c r="E20" s="459">
        <v>439</v>
      </c>
      <c r="F20" s="459">
        <v>439</v>
      </c>
      <c r="G20" s="453">
        <v>438</v>
      </c>
      <c r="H20" s="453">
        <v>438</v>
      </c>
      <c r="I20" s="453">
        <v>438</v>
      </c>
      <c r="J20" s="453" t="s">
        <v>12</v>
      </c>
      <c r="K20" s="453" t="s">
        <v>12</v>
      </c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</row>
    <row r="21" spans="1:49" s="337" customFormat="1" ht="15.6" customHeight="1" x14ac:dyDescent="0.2">
      <c r="A21" s="438" t="s">
        <v>20</v>
      </c>
      <c r="B21" s="460">
        <v>112.2</v>
      </c>
      <c r="C21" s="451">
        <v>116</v>
      </c>
      <c r="D21" s="451">
        <v>130.5</v>
      </c>
      <c r="E21" s="451">
        <v>129.69999999999999</v>
      </c>
      <c r="F21" s="451">
        <v>122.2</v>
      </c>
      <c r="G21" s="522" t="s">
        <v>360</v>
      </c>
      <c r="H21" s="522" t="s">
        <v>341</v>
      </c>
      <c r="I21" s="522" t="s">
        <v>342</v>
      </c>
      <c r="J21" s="522" t="s">
        <v>343</v>
      </c>
      <c r="K21" s="451" t="s">
        <v>12</v>
      </c>
      <c r="L21" s="461"/>
      <c r="M21" s="462"/>
      <c r="N21" s="462"/>
      <c r="O21" s="462"/>
      <c r="P21" s="462"/>
      <c r="Q21" s="463"/>
      <c r="R21" s="462"/>
      <c r="S21" s="462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</row>
    <row r="22" spans="1:49" s="337" customFormat="1" ht="15.6" customHeight="1" x14ac:dyDescent="0.2">
      <c r="A22" s="438" t="s">
        <v>16</v>
      </c>
      <c r="B22" s="451">
        <v>1.9</v>
      </c>
      <c r="C22" s="451">
        <v>1.9</v>
      </c>
      <c r="D22" s="451">
        <v>2.1</v>
      </c>
      <c r="E22" s="451">
        <v>2.1</v>
      </c>
      <c r="F22" s="451">
        <v>2</v>
      </c>
      <c r="G22" s="522">
        <v>2.5194296358147605</v>
      </c>
      <c r="H22" s="522">
        <v>2.6531327681815284</v>
      </c>
      <c r="I22" s="522">
        <v>2.6636947105504443</v>
      </c>
      <c r="J22" s="522">
        <v>3.0037939359734112</v>
      </c>
      <c r="K22" s="451" t="s">
        <v>12</v>
      </c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</row>
    <row r="23" spans="1:49" s="337" customFormat="1" ht="15" customHeight="1" x14ac:dyDescent="0.2">
      <c r="A23" s="438" t="s">
        <v>21</v>
      </c>
      <c r="B23" s="464">
        <v>169.1</v>
      </c>
      <c r="C23" s="464">
        <v>143.19999999999999</v>
      </c>
      <c r="D23" s="464">
        <v>129.80000000000001</v>
      </c>
      <c r="E23" s="464">
        <v>140.1</v>
      </c>
      <c r="F23" s="464">
        <v>127.5</v>
      </c>
      <c r="G23" s="523" t="s">
        <v>344</v>
      </c>
      <c r="H23" s="524" t="s">
        <v>345</v>
      </c>
      <c r="I23" s="525" t="s">
        <v>346</v>
      </c>
      <c r="J23" s="525" t="s">
        <v>347</v>
      </c>
      <c r="K23" s="453" t="s">
        <v>12</v>
      </c>
      <c r="L23" s="463"/>
      <c r="M23" s="463"/>
      <c r="N23" s="463"/>
      <c r="O23" s="463"/>
      <c r="P23" s="463"/>
      <c r="Q23" s="463"/>
      <c r="R23" s="463"/>
      <c r="S23" s="463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</row>
    <row r="24" spans="1:49" s="337" customFormat="1" ht="15.6" customHeight="1" x14ac:dyDescent="0.2">
      <c r="A24" s="438" t="s">
        <v>18</v>
      </c>
      <c r="B24" s="451">
        <v>2.8155728190135938</v>
      </c>
      <c r="C24" s="451">
        <v>2.3682279203719081</v>
      </c>
      <c r="D24" s="451">
        <v>2.1294529210688418</v>
      </c>
      <c r="E24" s="451">
        <v>2.2784791881846651</v>
      </c>
      <c r="F24" s="451">
        <v>2.060231478940779</v>
      </c>
      <c r="G24" s="522">
        <v>2.1388656946496241</v>
      </c>
      <c r="H24" s="522">
        <v>2.3503728727133657</v>
      </c>
      <c r="I24" s="522">
        <v>2.5830724967593035</v>
      </c>
      <c r="J24" s="522">
        <v>2.7027874455209608</v>
      </c>
      <c r="K24" s="453" t="s">
        <v>12</v>
      </c>
      <c r="L24" s="269"/>
      <c r="M24" s="331"/>
      <c r="N24" s="331"/>
      <c r="O24" s="331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</row>
    <row r="25" spans="1:49" s="337" customFormat="1" ht="12" customHeight="1" x14ac:dyDescent="0.2">
      <c r="A25" s="438"/>
      <c r="B25" s="453"/>
      <c r="C25" s="453"/>
      <c r="D25" s="453"/>
      <c r="E25" s="453"/>
      <c r="F25" s="453"/>
      <c r="G25" s="453"/>
      <c r="H25" s="453"/>
      <c r="I25" s="453"/>
      <c r="J25" s="453"/>
      <c r="K25" s="453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</row>
    <row r="26" spans="1:49" s="337" customFormat="1" ht="15" customHeight="1" x14ac:dyDescent="0.2">
      <c r="A26" s="436" t="s">
        <v>22</v>
      </c>
      <c r="B26" s="453"/>
      <c r="C26" s="453"/>
      <c r="D26" s="453"/>
      <c r="E26" s="453"/>
      <c r="F26" s="453"/>
      <c r="G26" s="453"/>
      <c r="H26" s="453"/>
      <c r="I26" s="453"/>
      <c r="J26" s="453"/>
      <c r="K26" s="453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</row>
    <row r="27" spans="1:49" s="337" customFormat="1" ht="15.6" customHeight="1" x14ac:dyDescent="0.2">
      <c r="A27" s="438" t="s">
        <v>10</v>
      </c>
      <c r="B27" s="440">
        <v>4485</v>
      </c>
      <c r="C27" s="465">
        <v>4533</v>
      </c>
      <c r="D27" s="465">
        <v>4555</v>
      </c>
      <c r="E27" s="465">
        <v>4575</v>
      </c>
      <c r="F27" s="465">
        <v>4585</v>
      </c>
      <c r="G27" s="465">
        <v>4615</v>
      </c>
      <c r="H27" s="465">
        <v>4645</v>
      </c>
      <c r="I27" s="440">
        <v>4688</v>
      </c>
      <c r="J27" s="440">
        <v>4740</v>
      </c>
      <c r="K27" s="440">
        <v>4793</v>
      </c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</row>
    <row r="28" spans="1:49" s="337" customFormat="1" ht="15.6" customHeight="1" x14ac:dyDescent="0.2">
      <c r="A28" s="438" t="s">
        <v>361</v>
      </c>
      <c r="B28" s="440">
        <v>1960</v>
      </c>
      <c r="C28" s="440" t="s">
        <v>348</v>
      </c>
      <c r="D28" s="440" t="s">
        <v>349</v>
      </c>
      <c r="E28" s="440" t="s">
        <v>350</v>
      </c>
      <c r="F28" s="440" t="s">
        <v>350</v>
      </c>
      <c r="G28" s="440" t="s">
        <v>351</v>
      </c>
      <c r="H28" s="440" t="s">
        <v>352</v>
      </c>
      <c r="I28" s="440" t="s">
        <v>353</v>
      </c>
      <c r="J28" s="440" t="s">
        <v>354</v>
      </c>
      <c r="K28" s="440">
        <v>2018</v>
      </c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</row>
    <row r="29" spans="1:49" s="337" customFormat="1" ht="15.6" customHeight="1" x14ac:dyDescent="0.2">
      <c r="A29" s="438" t="s">
        <v>23</v>
      </c>
      <c r="B29" s="440">
        <v>437.01226309921998</v>
      </c>
      <c r="C29" s="440">
        <v>437.23803220825056</v>
      </c>
      <c r="D29" s="440">
        <v>437.32162458836444</v>
      </c>
      <c r="E29" s="440">
        <v>436.93989071038254</v>
      </c>
      <c r="F29" s="682">
        <v>436.85932388222466</v>
      </c>
      <c r="G29" s="682">
        <v>433</v>
      </c>
      <c r="H29" s="682">
        <v>430</v>
      </c>
      <c r="I29" s="682">
        <v>427</v>
      </c>
      <c r="J29" s="440">
        <v>423.62869198312234</v>
      </c>
      <c r="K29" s="440">
        <f>K28/K27*1000</f>
        <v>421.03066972668472</v>
      </c>
      <c r="L29" s="308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</row>
    <row r="30" spans="1:49" s="337" customFormat="1" ht="15.6" customHeight="1" x14ac:dyDescent="0.2">
      <c r="A30" s="438" t="s">
        <v>20</v>
      </c>
      <c r="B30" s="466">
        <v>17.600000000000001</v>
      </c>
      <c r="C30" s="466">
        <v>7.9</v>
      </c>
      <c r="D30" s="466">
        <v>6.1</v>
      </c>
      <c r="E30" s="466">
        <v>3.8</v>
      </c>
      <c r="F30" s="466">
        <v>4.2</v>
      </c>
      <c r="G30" s="466">
        <v>9</v>
      </c>
      <c r="H30" s="466">
        <v>3.8</v>
      </c>
      <c r="I30" s="466">
        <v>8.8000000000000007</v>
      </c>
      <c r="J30" s="466">
        <v>13.2</v>
      </c>
      <c r="K30" s="466">
        <v>17.600000000000001</v>
      </c>
      <c r="L30" s="467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</row>
    <row r="31" spans="1:49" s="337" customFormat="1" ht="15.6" customHeight="1" x14ac:dyDescent="0.2">
      <c r="A31" s="438" t="s">
        <v>16</v>
      </c>
      <c r="B31" s="466">
        <v>3.9</v>
      </c>
      <c r="C31" s="466">
        <v>1.7</v>
      </c>
      <c r="D31" s="466">
        <v>1.3</v>
      </c>
      <c r="E31" s="466">
        <v>0.8</v>
      </c>
      <c r="F31" s="466">
        <v>0.9</v>
      </c>
      <c r="G31" s="466">
        <v>2</v>
      </c>
      <c r="H31" s="466">
        <v>0.8</v>
      </c>
      <c r="I31" s="466">
        <v>1.9</v>
      </c>
      <c r="J31" s="466">
        <f>13234/4674</f>
        <v>2.831407787762088</v>
      </c>
      <c r="K31" s="466">
        <f>K30/K27*1000</f>
        <v>3.672021698310036</v>
      </c>
      <c r="L31" s="467"/>
      <c r="M31" s="468"/>
      <c r="N31" s="468"/>
      <c r="O31" s="468"/>
      <c r="P31" s="468"/>
      <c r="Q31" s="468"/>
      <c r="R31" s="468"/>
      <c r="S31" s="468"/>
      <c r="T31" s="468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</row>
    <row r="32" spans="1:49" s="337" customFormat="1" ht="15.6" customHeight="1" x14ac:dyDescent="0.2">
      <c r="A32" s="438" t="s">
        <v>24</v>
      </c>
      <c r="B32" s="451">
        <v>45.024999999999999</v>
      </c>
      <c r="C32" s="451">
        <v>22.6</v>
      </c>
      <c r="D32" s="451">
        <v>13.6</v>
      </c>
      <c r="E32" s="451">
        <v>9.6</v>
      </c>
      <c r="F32" s="451">
        <v>8.1999999999999993</v>
      </c>
      <c r="G32" s="451">
        <v>8.6999999999999993</v>
      </c>
      <c r="H32" s="451">
        <v>11.6</v>
      </c>
      <c r="I32" s="451">
        <v>13.2</v>
      </c>
      <c r="J32" s="451">
        <v>15.7</v>
      </c>
      <c r="K32" s="451" t="s">
        <v>12</v>
      </c>
      <c r="L32" s="529"/>
      <c r="M32" s="269"/>
      <c r="N32" s="269"/>
      <c r="O32" s="269"/>
      <c r="P32" s="269"/>
      <c r="Q32" s="269"/>
      <c r="R32" s="269"/>
      <c r="S32" s="269"/>
      <c r="T32" s="452"/>
      <c r="U32" s="468"/>
      <c r="V32" s="468"/>
      <c r="W32" s="468"/>
      <c r="X32" s="468"/>
      <c r="Y32" s="468"/>
      <c r="Z32" s="468"/>
      <c r="AA32" s="468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</row>
    <row r="33" spans="1:49" s="337" customFormat="1" ht="15.6" customHeight="1" x14ac:dyDescent="0.2">
      <c r="A33" s="438" t="s">
        <v>25</v>
      </c>
      <c r="B33" s="451">
        <v>10</v>
      </c>
      <c r="C33" s="451">
        <v>5</v>
      </c>
      <c r="D33" s="451">
        <v>3</v>
      </c>
      <c r="E33" s="451">
        <v>2.1</v>
      </c>
      <c r="F33" s="451">
        <v>1.8</v>
      </c>
      <c r="G33" s="451">
        <v>1.9</v>
      </c>
      <c r="H33" s="451">
        <v>2.5</v>
      </c>
      <c r="I33" s="451">
        <v>2.8</v>
      </c>
      <c r="J33" s="451">
        <v>3.3</v>
      </c>
      <c r="K33" s="451" t="s">
        <v>12</v>
      </c>
      <c r="L33" s="467"/>
      <c r="M33" s="452"/>
      <c r="N33" s="452"/>
      <c r="O33" s="452"/>
      <c r="P33" s="452"/>
      <c r="Q33" s="452"/>
      <c r="R33" s="452"/>
      <c r="S33" s="452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</row>
    <row r="34" spans="1:49" s="337" customFormat="1" ht="12.75" customHeight="1" x14ac:dyDescent="0.25">
      <c r="A34" s="469"/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184"/>
      <c r="M34" s="184"/>
      <c r="N34" s="184"/>
      <c r="O34" s="184"/>
      <c r="P34" s="184"/>
      <c r="Q34" s="184"/>
      <c r="R34" s="184"/>
      <c r="S34" s="184"/>
      <c r="T34" s="184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</row>
    <row r="35" spans="1:49" s="1" customFormat="1" ht="16.899999999999999" customHeight="1" x14ac:dyDescent="0.25">
      <c r="A35" s="471"/>
      <c r="B35" s="472"/>
      <c r="E35" s="472"/>
      <c r="F35" s="337"/>
      <c r="G35" s="473"/>
      <c r="H35" s="473"/>
      <c r="I35" s="473"/>
      <c r="K35" s="473" t="s">
        <v>26</v>
      </c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" customFormat="1" ht="15.6" customHeight="1" x14ac:dyDescent="0.25">
      <c r="A36" s="311" t="s">
        <v>27</v>
      </c>
      <c r="B36" s="337"/>
      <c r="C36" s="337"/>
      <c r="D36" s="337"/>
      <c r="E36" s="337"/>
      <c r="F36" s="337"/>
      <c r="G36" s="337"/>
      <c r="H36" s="337"/>
      <c r="I36" s="269"/>
      <c r="J36" s="269"/>
      <c r="K36" s="269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</row>
    <row r="37" spans="1:49" s="1" customFormat="1" ht="12" customHeight="1" x14ac:dyDescent="0.25">
      <c r="A37" s="371" t="s">
        <v>363</v>
      </c>
      <c r="B37" s="337"/>
      <c r="C37" s="337"/>
      <c r="D37" s="337"/>
      <c r="E37" s="337"/>
      <c r="F37" s="337"/>
      <c r="G37" s="337"/>
      <c r="H37" s="15"/>
      <c r="I37" s="269"/>
      <c r="J37" s="269"/>
      <c r="K37" s="269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</row>
    <row r="38" spans="1:49" s="1" customFormat="1" ht="12" customHeight="1" x14ac:dyDescent="0.25">
      <c r="A38" s="311" t="s">
        <v>28</v>
      </c>
      <c r="B38" s="337"/>
      <c r="C38" s="337"/>
      <c r="D38" s="337"/>
      <c r="E38" s="337"/>
      <c r="F38" s="337"/>
      <c r="G38" s="337"/>
      <c r="H38" s="16"/>
      <c r="I38" s="269"/>
      <c r="J38" s="269"/>
      <c r="K38" s="269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</row>
    <row r="39" spans="1:49" s="1" customFormat="1" ht="12" customHeight="1" x14ac:dyDescent="0.25">
      <c r="A39" s="474" t="s">
        <v>29</v>
      </c>
      <c r="B39" s="337"/>
      <c r="C39" s="337"/>
      <c r="D39" s="337"/>
      <c r="E39" s="337"/>
      <c r="F39" s="337"/>
      <c r="G39" s="337"/>
      <c r="H39" s="16"/>
      <c r="I39" s="269"/>
      <c r="J39" s="269"/>
      <c r="K39" s="269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</row>
    <row r="40" spans="1:49" s="1" customFormat="1" ht="12" customHeight="1" x14ac:dyDescent="0.25">
      <c r="A40" s="475" t="s">
        <v>30</v>
      </c>
      <c r="B40" s="337"/>
      <c r="C40" s="337"/>
      <c r="D40" s="337"/>
      <c r="E40" s="337"/>
      <c r="F40" s="337"/>
      <c r="G40" s="337"/>
      <c r="H40" s="16"/>
      <c r="I40" s="269"/>
      <c r="J40" s="269"/>
      <c r="K40" s="269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</row>
    <row r="41" spans="1:49" s="1" customFormat="1" ht="12" customHeight="1" x14ac:dyDescent="0.25">
      <c r="A41" s="475" t="s">
        <v>31</v>
      </c>
      <c r="B41" s="337"/>
      <c r="C41" s="337"/>
      <c r="D41" s="337"/>
      <c r="E41" s="337"/>
      <c r="F41" s="337"/>
      <c r="G41" s="337"/>
      <c r="H41" s="16"/>
      <c r="I41" s="269"/>
      <c r="J41" s="269"/>
      <c r="K41" s="269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ht="12" customHeight="1" x14ac:dyDescent="0.25">
      <c r="A42" s="475" t="s">
        <v>32</v>
      </c>
      <c r="B42" s="476"/>
      <c r="C42" s="476"/>
      <c r="D42" s="476"/>
      <c r="E42" s="476"/>
      <c r="F42" s="476"/>
      <c r="G42" s="476"/>
      <c r="H42" s="16"/>
      <c r="I42" s="269"/>
      <c r="J42" s="269"/>
      <c r="K42" s="269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</row>
    <row r="43" spans="1:49" ht="12" customHeight="1" x14ac:dyDescent="0.25">
      <c r="A43" s="44" t="s">
        <v>364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ht="12" customHeight="1" x14ac:dyDescent="0.25">
      <c r="A44" s="45" t="s">
        <v>46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</row>
    <row r="45" spans="1:49" ht="12" customHeight="1" x14ac:dyDescent="0.25">
      <c r="A45" s="46" t="s">
        <v>47</v>
      </c>
      <c r="B45" s="477"/>
      <c r="C45" s="477"/>
      <c r="D45" s="477"/>
      <c r="E45" s="477"/>
      <c r="F45" s="477"/>
      <c r="G45" s="477"/>
      <c r="H45" s="477"/>
      <c r="I45" s="477"/>
      <c r="J45" s="477"/>
      <c r="K45" s="477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</row>
    <row r="46" spans="1:49" ht="12" customHeight="1" x14ac:dyDescent="0.25">
      <c r="A46" s="46" t="s">
        <v>48</v>
      </c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x14ac:dyDescent="0.25">
      <c r="A47" s="432"/>
      <c r="B47" s="478"/>
      <c r="C47" s="478"/>
      <c r="D47" s="478"/>
      <c r="E47" s="478"/>
      <c r="F47" s="478"/>
      <c r="G47" s="478"/>
      <c r="H47" s="478"/>
      <c r="I47" s="478"/>
      <c r="J47" s="478"/>
      <c r="K47" s="478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9" spans="2:11" x14ac:dyDescent="0.25">
      <c r="B49" s="476"/>
      <c r="C49" s="476"/>
      <c r="D49" s="476"/>
      <c r="E49" s="476"/>
      <c r="F49" s="476"/>
      <c r="G49" s="476"/>
      <c r="H49" s="476"/>
      <c r="I49" s="476"/>
      <c r="J49" s="476"/>
      <c r="K49" s="476"/>
    </row>
  </sheetData>
  <mergeCells count="1">
    <mergeCell ref="A1:E1"/>
  </mergeCells>
  <pageMargins left="0.39370078740157483" right="0.39370078740157483" top="0.39370078740157483" bottom="0.39370078740157483" header="0.31496062992125984" footer="0.31496062992125984"/>
  <pageSetup paperSize="9" scale="82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4"/>
  <sheetViews>
    <sheetView showGridLines="0" zoomScaleNormal="100" zoomScaleSheetLayoutView="98" workbookViewId="0"/>
  </sheetViews>
  <sheetFormatPr defaultRowHeight="12.75" x14ac:dyDescent="0.2"/>
  <cols>
    <col min="1" max="1" width="32.85546875" style="3" customWidth="1"/>
    <col min="2" max="9" width="10.140625" style="3" customWidth="1"/>
    <col min="10" max="10" width="9.7109375" style="3" customWidth="1"/>
    <col min="11" max="11" width="9.7109375" style="22" customWidth="1"/>
    <col min="12" max="256" width="9.140625" style="3"/>
    <col min="257" max="257" width="32.85546875" style="3" customWidth="1"/>
    <col min="258" max="265" width="10.140625" style="3" customWidth="1"/>
    <col min="266" max="266" width="9.7109375" style="3" customWidth="1"/>
    <col min="267" max="267" width="5.7109375" style="3" bestFit="1" customWidth="1"/>
    <col min="268" max="512" width="9.140625" style="3"/>
    <col min="513" max="513" width="32.85546875" style="3" customWidth="1"/>
    <col min="514" max="521" width="10.140625" style="3" customWidth="1"/>
    <col min="522" max="522" width="9.7109375" style="3" customWidth="1"/>
    <col min="523" max="523" width="5.7109375" style="3" bestFit="1" customWidth="1"/>
    <col min="524" max="768" width="9.140625" style="3"/>
    <col min="769" max="769" width="32.85546875" style="3" customWidth="1"/>
    <col min="770" max="777" width="10.140625" style="3" customWidth="1"/>
    <col min="778" max="778" width="9.7109375" style="3" customWidth="1"/>
    <col min="779" max="779" width="5.7109375" style="3" bestFit="1" customWidth="1"/>
    <col min="780" max="1024" width="9.140625" style="3"/>
    <col min="1025" max="1025" width="32.85546875" style="3" customWidth="1"/>
    <col min="1026" max="1033" width="10.140625" style="3" customWidth="1"/>
    <col min="1034" max="1034" width="9.7109375" style="3" customWidth="1"/>
    <col min="1035" max="1035" width="5.7109375" style="3" bestFit="1" customWidth="1"/>
    <col min="1036" max="1280" width="9.140625" style="3"/>
    <col min="1281" max="1281" width="32.85546875" style="3" customWidth="1"/>
    <col min="1282" max="1289" width="10.140625" style="3" customWidth="1"/>
    <col min="1290" max="1290" width="9.7109375" style="3" customWidth="1"/>
    <col min="1291" max="1291" width="5.7109375" style="3" bestFit="1" customWidth="1"/>
    <col min="1292" max="1536" width="9.140625" style="3"/>
    <col min="1537" max="1537" width="32.85546875" style="3" customWidth="1"/>
    <col min="1538" max="1545" width="10.140625" style="3" customWidth="1"/>
    <col min="1546" max="1546" width="9.7109375" style="3" customWidth="1"/>
    <col min="1547" max="1547" width="5.7109375" style="3" bestFit="1" customWidth="1"/>
    <col min="1548" max="1792" width="9.140625" style="3"/>
    <col min="1793" max="1793" width="32.85546875" style="3" customWidth="1"/>
    <col min="1794" max="1801" width="10.140625" style="3" customWidth="1"/>
    <col min="1802" max="1802" width="9.7109375" style="3" customWidth="1"/>
    <col min="1803" max="1803" width="5.7109375" style="3" bestFit="1" customWidth="1"/>
    <col min="1804" max="2048" width="9.140625" style="3"/>
    <col min="2049" max="2049" width="32.85546875" style="3" customWidth="1"/>
    <col min="2050" max="2057" width="10.140625" style="3" customWidth="1"/>
    <col min="2058" max="2058" width="9.7109375" style="3" customWidth="1"/>
    <col min="2059" max="2059" width="5.7109375" style="3" bestFit="1" customWidth="1"/>
    <col min="2060" max="2304" width="9.140625" style="3"/>
    <col min="2305" max="2305" width="32.85546875" style="3" customWidth="1"/>
    <col min="2306" max="2313" width="10.140625" style="3" customWidth="1"/>
    <col min="2314" max="2314" width="9.7109375" style="3" customWidth="1"/>
    <col min="2315" max="2315" width="5.7109375" style="3" bestFit="1" customWidth="1"/>
    <col min="2316" max="2560" width="9.140625" style="3"/>
    <col min="2561" max="2561" width="32.85546875" style="3" customWidth="1"/>
    <col min="2562" max="2569" width="10.140625" style="3" customWidth="1"/>
    <col min="2570" max="2570" width="9.7109375" style="3" customWidth="1"/>
    <col min="2571" max="2571" width="5.7109375" style="3" bestFit="1" customWidth="1"/>
    <col min="2572" max="2816" width="9.140625" style="3"/>
    <col min="2817" max="2817" width="32.85546875" style="3" customWidth="1"/>
    <col min="2818" max="2825" width="10.140625" style="3" customWidth="1"/>
    <col min="2826" max="2826" width="9.7109375" style="3" customWidth="1"/>
    <col min="2827" max="2827" width="5.7109375" style="3" bestFit="1" customWidth="1"/>
    <col min="2828" max="3072" width="9.140625" style="3"/>
    <col min="3073" max="3073" width="32.85546875" style="3" customWidth="1"/>
    <col min="3074" max="3081" width="10.140625" style="3" customWidth="1"/>
    <col min="3082" max="3082" width="9.7109375" style="3" customWidth="1"/>
    <col min="3083" max="3083" width="5.7109375" style="3" bestFit="1" customWidth="1"/>
    <col min="3084" max="3328" width="9.140625" style="3"/>
    <col min="3329" max="3329" width="32.85546875" style="3" customWidth="1"/>
    <col min="3330" max="3337" width="10.140625" style="3" customWidth="1"/>
    <col min="3338" max="3338" width="9.7109375" style="3" customWidth="1"/>
    <col min="3339" max="3339" width="5.7109375" style="3" bestFit="1" customWidth="1"/>
    <col min="3340" max="3584" width="9.140625" style="3"/>
    <col min="3585" max="3585" width="32.85546875" style="3" customWidth="1"/>
    <col min="3586" max="3593" width="10.140625" style="3" customWidth="1"/>
    <col min="3594" max="3594" width="9.7109375" style="3" customWidth="1"/>
    <col min="3595" max="3595" width="5.7109375" style="3" bestFit="1" customWidth="1"/>
    <col min="3596" max="3840" width="9.140625" style="3"/>
    <col min="3841" max="3841" width="32.85546875" style="3" customWidth="1"/>
    <col min="3842" max="3849" width="10.140625" style="3" customWidth="1"/>
    <col min="3850" max="3850" width="9.7109375" style="3" customWidth="1"/>
    <col min="3851" max="3851" width="5.7109375" style="3" bestFit="1" customWidth="1"/>
    <col min="3852" max="4096" width="9.140625" style="3"/>
    <col min="4097" max="4097" width="32.85546875" style="3" customWidth="1"/>
    <col min="4098" max="4105" width="10.140625" style="3" customWidth="1"/>
    <col min="4106" max="4106" width="9.7109375" style="3" customWidth="1"/>
    <col min="4107" max="4107" width="5.7109375" style="3" bestFit="1" customWidth="1"/>
    <col min="4108" max="4352" width="9.140625" style="3"/>
    <col min="4353" max="4353" width="32.85546875" style="3" customWidth="1"/>
    <col min="4354" max="4361" width="10.140625" style="3" customWidth="1"/>
    <col min="4362" max="4362" width="9.7109375" style="3" customWidth="1"/>
    <col min="4363" max="4363" width="5.7109375" style="3" bestFit="1" customWidth="1"/>
    <col min="4364" max="4608" width="9.140625" style="3"/>
    <col min="4609" max="4609" width="32.85546875" style="3" customWidth="1"/>
    <col min="4610" max="4617" width="10.140625" style="3" customWidth="1"/>
    <col min="4618" max="4618" width="9.7109375" style="3" customWidth="1"/>
    <col min="4619" max="4619" width="5.7109375" style="3" bestFit="1" customWidth="1"/>
    <col min="4620" max="4864" width="9.140625" style="3"/>
    <col min="4865" max="4865" width="32.85546875" style="3" customWidth="1"/>
    <col min="4866" max="4873" width="10.140625" style="3" customWidth="1"/>
    <col min="4874" max="4874" width="9.7109375" style="3" customWidth="1"/>
    <col min="4875" max="4875" width="5.7109375" style="3" bestFit="1" customWidth="1"/>
    <col min="4876" max="5120" width="9.140625" style="3"/>
    <col min="5121" max="5121" width="32.85546875" style="3" customWidth="1"/>
    <col min="5122" max="5129" width="10.140625" style="3" customWidth="1"/>
    <col min="5130" max="5130" width="9.7109375" style="3" customWidth="1"/>
    <col min="5131" max="5131" width="5.7109375" style="3" bestFit="1" customWidth="1"/>
    <col min="5132" max="5376" width="9.140625" style="3"/>
    <col min="5377" max="5377" width="32.85546875" style="3" customWidth="1"/>
    <col min="5378" max="5385" width="10.140625" style="3" customWidth="1"/>
    <col min="5386" max="5386" width="9.7109375" style="3" customWidth="1"/>
    <col min="5387" max="5387" width="5.7109375" style="3" bestFit="1" customWidth="1"/>
    <col min="5388" max="5632" width="9.140625" style="3"/>
    <col min="5633" max="5633" width="32.85546875" style="3" customWidth="1"/>
    <col min="5634" max="5641" width="10.140625" style="3" customWidth="1"/>
    <col min="5642" max="5642" width="9.7109375" style="3" customWidth="1"/>
    <col min="5643" max="5643" width="5.7109375" style="3" bestFit="1" customWidth="1"/>
    <col min="5644" max="5888" width="9.140625" style="3"/>
    <col min="5889" max="5889" width="32.85546875" style="3" customWidth="1"/>
    <col min="5890" max="5897" width="10.140625" style="3" customWidth="1"/>
    <col min="5898" max="5898" width="9.7109375" style="3" customWidth="1"/>
    <col min="5899" max="5899" width="5.7109375" style="3" bestFit="1" customWidth="1"/>
    <col min="5900" max="6144" width="9.140625" style="3"/>
    <col min="6145" max="6145" width="32.85546875" style="3" customWidth="1"/>
    <col min="6146" max="6153" width="10.140625" style="3" customWidth="1"/>
    <col min="6154" max="6154" width="9.7109375" style="3" customWidth="1"/>
    <col min="6155" max="6155" width="5.7109375" style="3" bestFit="1" customWidth="1"/>
    <col min="6156" max="6400" width="9.140625" style="3"/>
    <col min="6401" max="6401" width="32.85546875" style="3" customWidth="1"/>
    <col min="6402" max="6409" width="10.140625" style="3" customWidth="1"/>
    <col min="6410" max="6410" width="9.7109375" style="3" customWidth="1"/>
    <col min="6411" max="6411" width="5.7109375" style="3" bestFit="1" customWidth="1"/>
    <col min="6412" max="6656" width="9.140625" style="3"/>
    <col min="6657" max="6657" width="32.85546875" style="3" customWidth="1"/>
    <col min="6658" max="6665" width="10.140625" style="3" customWidth="1"/>
    <col min="6666" max="6666" width="9.7109375" style="3" customWidth="1"/>
    <col min="6667" max="6667" width="5.7109375" style="3" bestFit="1" customWidth="1"/>
    <col min="6668" max="6912" width="9.140625" style="3"/>
    <col min="6913" max="6913" width="32.85546875" style="3" customWidth="1"/>
    <col min="6914" max="6921" width="10.140625" style="3" customWidth="1"/>
    <col min="6922" max="6922" width="9.7109375" style="3" customWidth="1"/>
    <col min="6923" max="6923" width="5.7109375" style="3" bestFit="1" customWidth="1"/>
    <col min="6924" max="7168" width="9.140625" style="3"/>
    <col min="7169" max="7169" width="32.85546875" style="3" customWidth="1"/>
    <col min="7170" max="7177" width="10.140625" style="3" customWidth="1"/>
    <col min="7178" max="7178" width="9.7109375" style="3" customWidth="1"/>
    <col min="7179" max="7179" width="5.7109375" style="3" bestFit="1" customWidth="1"/>
    <col min="7180" max="7424" width="9.140625" style="3"/>
    <col min="7425" max="7425" width="32.85546875" style="3" customWidth="1"/>
    <col min="7426" max="7433" width="10.140625" style="3" customWidth="1"/>
    <col min="7434" max="7434" width="9.7109375" style="3" customWidth="1"/>
    <col min="7435" max="7435" width="5.7109375" style="3" bestFit="1" customWidth="1"/>
    <col min="7436" max="7680" width="9.140625" style="3"/>
    <col min="7681" max="7681" width="32.85546875" style="3" customWidth="1"/>
    <col min="7682" max="7689" width="10.140625" style="3" customWidth="1"/>
    <col min="7690" max="7690" width="9.7109375" style="3" customWidth="1"/>
    <col min="7691" max="7691" width="5.7109375" style="3" bestFit="1" customWidth="1"/>
    <col min="7692" max="7936" width="9.140625" style="3"/>
    <col min="7937" max="7937" width="32.85546875" style="3" customWidth="1"/>
    <col min="7938" max="7945" width="10.140625" style="3" customWidth="1"/>
    <col min="7946" max="7946" width="9.7109375" style="3" customWidth="1"/>
    <col min="7947" max="7947" width="5.7109375" style="3" bestFit="1" customWidth="1"/>
    <col min="7948" max="8192" width="9.140625" style="3"/>
    <col min="8193" max="8193" width="32.85546875" style="3" customWidth="1"/>
    <col min="8194" max="8201" width="10.140625" style="3" customWidth="1"/>
    <col min="8202" max="8202" width="9.7109375" style="3" customWidth="1"/>
    <col min="8203" max="8203" width="5.7109375" style="3" bestFit="1" customWidth="1"/>
    <col min="8204" max="8448" width="9.140625" style="3"/>
    <col min="8449" max="8449" width="32.85546875" style="3" customWidth="1"/>
    <col min="8450" max="8457" width="10.140625" style="3" customWidth="1"/>
    <col min="8458" max="8458" width="9.7109375" style="3" customWidth="1"/>
    <col min="8459" max="8459" width="5.7109375" style="3" bestFit="1" customWidth="1"/>
    <col min="8460" max="8704" width="9.140625" style="3"/>
    <col min="8705" max="8705" width="32.85546875" style="3" customWidth="1"/>
    <col min="8706" max="8713" width="10.140625" style="3" customWidth="1"/>
    <col min="8714" max="8714" width="9.7109375" style="3" customWidth="1"/>
    <col min="8715" max="8715" width="5.7109375" style="3" bestFit="1" customWidth="1"/>
    <col min="8716" max="8960" width="9.140625" style="3"/>
    <col min="8961" max="8961" width="32.85546875" style="3" customWidth="1"/>
    <col min="8962" max="8969" width="10.140625" style="3" customWidth="1"/>
    <col min="8970" max="8970" width="9.7109375" style="3" customWidth="1"/>
    <col min="8971" max="8971" width="5.7109375" style="3" bestFit="1" customWidth="1"/>
    <col min="8972" max="9216" width="9.140625" style="3"/>
    <col min="9217" max="9217" width="32.85546875" style="3" customWidth="1"/>
    <col min="9218" max="9225" width="10.140625" style="3" customWidth="1"/>
    <col min="9226" max="9226" width="9.7109375" style="3" customWidth="1"/>
    <col min="9227" max="9227" width="5.7109375" style="3" bestFit="1" customWidth="1"/>
    <col min="9228" max="9472" width="9.140625" style="3"/>
    <col min="9473" max="9473" width="32.85546875" style="3" customWidth="1"/>
    <col min="9474" max="9481" width="10.140625" style="3" customWidth="1"/>
    <col min="9482" max="9482" width="9.7109375" style="3" customWidth="1"/>
    <col min="9483" max="9483" width="5.7109375" style="3" bestFit="1" customWidth="1"/>
    <col min="9484" max="9728" width="9.140625" style="3"/>
    <col min="9729" max="9729" width="32.85546875" style="3" customWidth="1"/>
    <col min="9730" max="9737" width="10.140625" style="3" customWidth="1"/>
    <col min="9738" max="9738" width="9.7109375" style="3" customWidth="1"/>
    <col min="9739" max="9739" width="5.7109375" style="3" bestFit="1" customWidth="1"/>
    <col min="9740" max="9984" width="9.140625" style="3"/>
    <col min="9985" max="9985" width="32.85546875" style="3" customWidth="1"/>
    <col min="9986" max="9993" width="10.140625" style="3" customWidth="1"/>
    <col min="9994" max="9994" width="9.7109375" style="3" customWidth="1"/>
    <col min="9995" max="9995" width="5.7109375" style="3" bestFit="1" customWidth="1"/>
    <col min="9996" max="10240" width="9.140625" style="3"/>
    <col min="10241" max="10241" width="32.85546875" style="3" customWidth="1"/>
    <col min="10242" max="10249" width="10.140625" style="3" customWidth="1"/>
    <col min="10250" max="10250" width="9.7109375" style="3" customWidth="1"/>
    <col min="10251" max="10251" width="5.7109375" style="3" bestFit="1" customWidth="1"/>
    <col min="10252" max="10496" width="9.140625" style="3"/>
    <col min="10497" max="10497" width="32.85546875" style="3" customWidth="1"/>
    <col min="10498" max="10505" width="10.140625" style="3" customWidth="1"/>
    <col min="10506" max="10506" width="9.7109375" style="3" customWidth="1"/>
    <col min="10507" max="10507" width="5.7109375" style="3" bestFit="1" customWidth="1"/>
    <col min="10508" max="10752" width="9.140625" style="3"/>
    <col min="10753" max="10753" width="32.85546875" style="3" customWidth="1"/>
    <col min="10754" max="10761" width="10.140625" style="3" customWidth="1"/>
    <col min="10762" max="10762" width="9.7109375" style="3" customWidth="1"/>
    <col min="10763" max="10763" width="5.7109375" style="3" bestFit="1" customWidth="1"/>
    <col min="10764" max="11008" width="9.140625" style="3"/>
    <col min="11009" max="11009" width="32.85546875" style="3" customWidth="1"/>
    <col min="11010" max="11017" width="10.140625" style="3" customWidth="1"/>
    <col min="11018" max="11018" width="9.7109375" style="3" customWidth="1"/>
    <col min="11019" max="11019" width="5.7109375" style="3" bestFit="1" customWidth="1"/>
    <col min="11020" max="11264" width="9.140625" style="3"/>
    <col min="11265" max="11265" width="32.85546875" style="3" customWidth="1"/>
    <col min="11266" max="11273" width="10.140625" style="3" customWidth="1"/>
    <col min="11274" max="11274" width="9.7109375" style="3" customWidth="1"/>
    <col min="11275" max="11275" width="5.7109375" style="3" bestFit="1" customWidth="1"/>
    <col min="11276" max="11520" width="9.140625" style="3"/>
    <col min="11521" max="11521" width="32.85546875" style="3" customWidth="1"/>
    <col min="11522" max="11529" width="10.140625" style="3" customWidth="1"/>
    <col min="11530" max="11530" width="9.7109375" style="3" customWidth="1"/>
    <col min="11531" max="11531" width="5.7109375" style="3" bestFit="1" customWidth="1"/>
    <col min="11532" max="11776" width="9.140625" style="3"/>
    <col min="11777" max="11777" width="32.85546875" style="3" customWidth="1"/>
    <col min="11778" max="11785" width="10.140625" style="3" customWidth="1"/>
    <col min="11786" max="11786" width="9.7109375" style="3" customWidth="1"/>
    <col min="11787" max="11787" width="5.7109375" style="3" bestFit="1" customWidth="1"/>
    <col min="11788" max="12032" width="9.140625" style="3"/>
    <col min="12033" max="12033" width="32.85546875" style="3" customWidth="1"/>
    <col min="12034" max="12041" width="10.140625" style="3" customWidth="1"/>
    <col min="12042" max="12042" width="9.7109375" style="3" customWidth="1"/>
    <col min="12043" max="12043" width="5.7109375" style="3" bestFit="1" customWidth="1"/>
    <col min="12044" max="12288" width="9.140625" style="3"/>
    <col min="12289" max="12289" width="32.85546875" style="3" customWidth="1"/>
    <col min="12290" max="12297" width="10.140625" style="3" customWidth="1"/>
    <col min="12298" max="12298" width="9.7109375" style="3" customWidth="1"/>
    <col min="12299" max="12299" width="5.7109375" style="3" bestFit="1" customWidth="1"/>
    <col min="12300" max="12544" width="9.140625" style="3"/>
    <col min="12545" max="12545" width="32.85546875" style="3" customWidth="1"/>
    <col min="12546" max="12553" width="10.140625" style="3" customWidth="1"/>
    <col min="12554" max="12554" width="9.7109375" style="3" customWidth="1"/>
    <col min="12555" max="12555" width="5.7109375" style="3" bestFit="1" customWidth="1"/>
    <col min="12556" max="12800" width="9.140625" style="3"/>
    <col min="12801" max="12801" width="32.85546875" style="3" customWidth="1"/>
    <col min="12802" max="12809" width="10.140625" style="3" customWidth="1"/>
    <col min="12810" max="12810" width="9.7109375" style="3" customWidth="1"/>
    <col min="12811" max="12811" width="5.7109375" style="3" bestFit="1" customWidth="1"/>
    <col min="12812" max="13056" width="9.140625" style="3"/>
    <col min="13057" max="13057" width="32.85546875" style="3" customWidth="1"/>
    <col min="13058" max="13065" width="10.140625" style="3" customWidth="1"/>
    <col min="13066" max="13066" width="9.7109375" style="3" customWidth="1"/>
    <col min="13067" max="13067" width="5.7109375" style="3" bestFit="1" customWidth="1"/>
    <col min="13068" max="13312" width="9.140625" style="3"/>
    <col min="13313" max="13313" width="32.85546875" style="3" customWidth="1"/>
    <col min="13314" max="13321" width="10.140625" style="3" customWidth="1"/>
    <col min="13322" max="13322" width="9.7109375" style="3" customWidth="1"/>
    <col min="13323" max="13323" width="5.7109375" style="3" bestFit="1" customWidth="1"/>
    <col min="13324" max="13568" width="9.140625" style="3"/>
    <col min="13569" max="13569" width="32.85546875" style="3" customWidth="1"/>
    <col min="13570" max="13577" width="10.140625" style="3" customWidth="1"/>
    <col min="13578" max="13578" width="9.7109375" style="3" customWidth="1"/>
    <col min="13579" max="13579" width="5.7109375" style="3" bestFit="1" customWidth="1"/>
    <col min="13580" max="13824" width="9.140625" style="3"/>
    <col min="13825" max="13825" width="32.85546875" style="3" customWidth="1"/>
    <col min="13826" max="13833" width="10.140625" style="3" customWidth="1"/>
    <col min="13834" max="13834" width="9.7109375" style="3" customWidth="1"/>
    <col min="13835" max="13835" width="5.7109375" style="3" bestFit="1" customWidth="1"/>
    <col min="13836" max="14080" width="9.140625" style="3"/>
    <col min="14081" max="14081" width="32.85546875" style="3" customWidth="1"/>
    <col min="14082" max="14089" width="10.140625" style="3" customWidth="1"/>
    <col min="14090" max="14090" width="9.7109375" style="3" customWidth="1"/>
    <col min="14091" max="14091" width="5.7109375" style="3" bestFit="1" customWidth="1"/>
    <col min="14092" max="14336" width="9.140625" style="3"/>
    <col min="14337" max="14337" width="32.85546875" style="3" customWidth="1"/>
    <col min="14338" max="14345" width="10.140625" style="3" customWidth="1"/>
    <col min="14346" max="14346" width="9.7109375" style="3" customWidth="1"/>
    <col min="14347" max="14347" width="5.7109375" style="3" bestFit="1" customWidth="1"/>
    <col min="14348" max="14592" width="9.140625" style="3"/>
    <col min="14593" max="14593" width="32.85546875" style="3" customWidth="1"/>
    <col min="14594" max="14601" width="10.140625" style="3" customWidth="1"/>
    <col min="14602" max="14602" width="9.7109375" style="3" customWidth="1"/>
    <col min="14603" max="14603" width="5.7109375" style="3" bestFit="1" customWidth="1"/>
    <col min="14604" max="14848" width="9.140625" style="3"/>
    <col min="14849" max="14849" width="32.85546875" style="3" customWidth="1"/>
    <col min="14850" max="14857" width="10.140625" style="3" customWidth="1"/>
    <col min="14858" max="14858" width="9.7109375" style="3" customWidth="1"/>
    <col min="14859" max="14859" width="5.7109375" style="3" bestFit="1" customWidth="1"/>
    <col min="14860" max="15104" width="9.140625" style="3"/>
    <col min="15105" max="15105" width="32.85546875" style="3" customWidth="1"/>
    <col min="15106" max="15113" width="10.140625" style="3" customWidth="1"/>
    <col min="15114" max="15114" width="9.7109375" style="3" customWidth="1"/>
    <col min="15115" max="15115" width="5.7109375" style="3" bestFit="1" customWidth="1"/>
    <col min="15116" max="15360" width="9.140625" style="3"/>
    <col min="15361" max="15361" width="32.85546875" style="3" customWidth="1"/>
    <col min="15362" max="15369" width="10.140625" style="3" customWidth="1"/>
    <col min="15370" max="15370" width="9.7109375" style="3" customWidth="1"/>
    <col min="15371" max="15371" width="5.7109375" style="3" bestFit="1" customWidth="1"/>
    <col min="15372" max="15616" width="9.140625" style="3"/>
    <col min="15617" max="15617" width="32.85546875" style="3" customWidth="1"/>
    <col min="15618" max="15625" width="10.140625" style="3" customWidth="1"/>
    <col min="15626" max="15626" width="9.7109375" style="3" customWidth="1"/>
    <col min="15627" max="15627" width="5.7109375" style="3" bestFit="1" customWidth="1"/>
    <col min="15628" max="15872" width="9.140625" style="3"/>
    <col min="15873" max="15873" width="32.85546875" style="3" customWidth="1"/>
    <col min="15874" max="15881" width="10.140625" style="3" customWidth="1"/>
    <col min="15882" max="15882" width="9.7109375" style="3" customWidth="1"/>
    <col min="15883" max="15883" width="5.7109375" style="3" bestFit="1" customWidth="1"/>
    <col min="15884" max="16128" width="9.140625" style="3"/>
    <col min="16129" max="16129" width="32.85546875" style="3" customWidth="1"/>
    <col min="16130" max="16137" width="10.140625" style="3" customWidth="1"/>
    <col min="16138" max="16138" width="9.7109375" style="3" customWidth="1"/>
    <col min="16139" max="16139" width="5.7109375" style="3" bestFit="1" customWidth="1"/>
    <col min="16140" max="16384" width="9.140625" style="3"/>
  </cols>
  <sheetData>
    <row r="1" spans="1:14" ht="20.100000000000001" customHeight="1" x14ac:dyDescent="0.25">
      <c r="A1" s="18" t="s">
        <v>292</v>
      </c>
      <c r="B1" s="19"/>
      <c r="C1" s="19"/>
      <c r="D1" s="19"/>
      <c r="E1" s="19"/>
      <c r="F1" s="19"/>
      <c r="G1" s="19"/>
      <c r="H1" s="19"/>
      <c r="I1" s="19"/>
      <c r="J1" s="20"/>
      <c r="K1" s="8"/>
      <c r="L1" s="2"/>
    </row>
    <row r="2" spans="1:14" s="22" customFormat="1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20"/>
      <c r="K2" s="8"/>
      <c r="L2" s="21"/>
    </row>
    <row r="3" spans="1:14" s="26" customFormat="1" ht="20.100000000000001" customHeight="1" x14ac:dyDescent="0.2">
      <c r="A3" s="23" t="s">
        <v>33</v>
      </c>
      <c r="B3" s="24">
        <v>2008</v>
      </c>
      <c r="C3" s="24">
        <v>2009</v>
      </c>
      <c r="D3" s="24">
        <v>2010</v>
      </c>
      <c r="E3" s="24">
        <v>2011</v>
      </c>
      <c r="F3" s="24">
        <v>2012</v>
      </c>
      <c r="G3" s="24">
        <v>2013</v>
      </c>
      <c r="H3" s="24">
        <v>2014</v>
      </c>
      <c r="I3" s="24">
        <v>2015</v>
      </c>
      <c r="J3" s="24">
        <v>2016</v>
      </c>
      <c r="K3" s="24">
        <v>2017</v>
      </c>
      <c r="L3" s="24">
        <v>2018</v>
      </c>
    </row>
    <row r="4" spans="1:14" s="26" customFormat="1" ht="20.100000000000001" customHeight="1" x14ac:dyDescent="0.2">
      <c r="A4" s="27"/>
      <c r="B4" s="28"/>
      <c r="C4" s="28"/>
      <c r="D4" s="28"/>
      <c r="E4" s="28"/>
      <c r="F4" s="28"/>
      <c r="G4" s="28"/>
      <c r="H4" s="28"/>
      <c r="I4" s="28"/>
      <c r="J4" s="20"/>
      <c r="K4" s="169"/>
      <c r="L4" s="20"/>
    </row>
    <row r="5" spans="1:14" s="26" customFormat="1" ht="20.100000000000001" customHeight="1" x14ac:dyDescent="0.2">
      <c r="A5" s="29" t="s">
        <v>34</v>
      </c>
      <c r="B5" s="30">
        <v>54181</v>
      </c>
      <c r="C5" s="31">
        <v>55274</v>
      </c>
      <c r="D5" s="31">
        <v>55748</v>
      </c>
      <c r="E5" s="31">
        <v>56130</v>
      </c>
      <c r="F5" s="31">
        <v>56350</v>
      </c>
      <c r="G5" s="31">
        <v>56695</v>
      </c>
      <c r="H5" s="31">
        <v>57228</v>
      </c>
      <c r="I5" s="31">
        <v>57615</v>
      </c>
      <c r="J5" s="31">
        <v>58151</v>
      </c>
      <c r="K5" s="31">
        <v>58644</v>
      </c>
      <c r="L5" s="32">
        <v>59428</v>
      </c>
    </row>
    <row r="6" spans="1:14" s="26" customFormat="1" ht="20.100000000000001" customHeight="1" x14ac:dyDescent="0.2">
      <c r="A6" s="29" t="s">
        <v>35</v>
      </c>
      <c r="B6" s="33">
        <v>66612</v>
      </c>
      <c r="C6" s="34">
        <v>67127</v>
      </c>
      <c r="D6" s="34">
        <v>67875</v>
      </c>
      <c r="E6" s="34">
        <v>68491</v>
      </c>
      <c r="F6" s="34">
        <v>68694</v>
      </c>
      <c r="G6" s="34">
        <v>69060</v>
      </c>
      <c r="H6" s="34">
        <v>69392</v>
      </c>
      <c r="I6" s="34">
        <v>69769</v>
      </c>
      <c r="J6" s="34">
        <v>70270</v>
      </c>
      <c r="K6" s="34">
        <v>71000</v>
      </c>
      <c r="L6" s="35">
        <v>71835</v>
      </c>
    </row>
    <row r="7" spans="1:14" s="26" customFormat="1" ht="20.100000000000001" customHeight="1" x14ac:dyDescent="0.2">
      <c r="A7" s="29" t="s">
        <v>36</v>
      </c>
      <c r="B7" s="33">
        <v>76521</v>
      </c>
      <c r="C7" s="34">
        <v>78449</v>
      </c>
      <c r="D7" s="34">
        <v>79812</v>
      </c>
      <c r="E7" s="34">
        <v>80683</v>
      </c>
      <c r="F7" s="34">
        <v>80621</v>
      </c>
      <c r="G7" s="34">
        <v>80855</v>
      </c>
      <c r="H7" s="34">
        <v>81373</v>
      </c>
      <c r="I7" s="34">
        <v>81854</v>
      </c>
      <c r="J7" s="34">
        <v>82525</v>
      </c>
      <c r="K7" s="34">
        <v>83477</v>
      </c>
      <c r="L7" s="35">
        <v>84397</v>
      </c>
    </row>
    <row r="8" spans="1:14" s="21" customFormat="1" ht="20.100000000000001" customHeight="1" x14ac:dyDescent="0.2">
      <c r="A8" s="29" t="s">
        <v>37</v>
      </c>
      <c r="B8" s="33">
        <v>148473</v>
      </c>
      <c r="C8" s="34">
        <v>150252</v>
      </c>
      <c r="D8" s="34">
        <v>152219</v>
      </c>
      <c r="E8" s="34">
        <v>153350</v>
      </c>
      <c r="F8" s="34">
        <v>154003</v>
      </c>
      <c r="G8" s="34">
        <v>154389</v>
      </c>
      <c r="H8" s="34">
        <v>155047</v>
      </c>
      <c r="I8" s="34">
        <v>155381</v>
      </c>
      <c r="J8" s="34">
        <v>156176</v>
      </c>
      <c r="K8" s="34">
        <v>156938</v>
      </c>
      <c r="L8" s="35">
        <v>157569</v>
      </c>
      <c r="N8" s="36"/>
    </row>
    <row r="9" spans="1:14" s="22" customFormat="1" ht="20.100000000000001" customHeight="1" x14ac:dyDescent="0.2">
      <c r="A9" s="29" t="s">
        <v>38</v>
      </c>
      <c r="B9" s="33">
        <v>59875</v>
      </c>
      <c r="C9" s="34">
        <v>60754</v>
      </c>
      <c r="D9" s="34">
        <v>61613</v>
      </c>
      <c r="E9" s="34">
        <v>62169</v>
      </c>
      <c r="F9" s="34">
        <v>62039</v>
      </c>
      <c r="G9" s="34">
        <v>62237</v>
      </c>
      <c r="H9" s="34">
        <v>62473</v>
      </c>
      <c r="I9" s="34">
        <v>62615</v>
      </c>
      <c r="J9" s="34">
        <v>62940</v>
      </c>
      <c r="K9" s="34">
        <v>63514</v>
      </c>
      <c r="L9" s="35">
        <v>64077</v>
      </c>
    </row>
    <row r="10" spans="1:14" s="22" customFormat="1" ht="20.100000000000001" customHeight="1" x14ac:dyDescent="0.2">
      <c r="A10" s="29" t="s">
        <v>39</v>
      </c>
      <c r="B10" s="33">
        <v>57619</v>
      </c>
      <c r="C10" s="34">
        <v>58216</v>
      </c>
      <c r="D10" s="34">
        <v>58639</v>
      </c>
      <c r="E10" s="34">
        <v>59021</v>
      </c>
      <c r="F10" s="34">
        <v>59304</v>
      </c>
      <c r="G10" s="34">
        <v>59443</v>
      </c>
      <c r="H10" s="34">
        <v>59698</v>
      </c>
      <c r="I10" s="34">
        <v>60018</v>
      </c>
      <c r="J10" s="34">
        <v>60459</v>
      </c>
      <c r="K10" s="34">
        <v>61034</v>
      </c>
      <c r="L10" s="35">
        <v>61736</v>
      </c>
    </row>
    <row r="11" spans="1:14" s="22" customFormat="1" ht="20.100000000000001" customHeight="1" x14ac:dyDescent="0.2">
      <c r="A11" s="29" t="s">
        <v>40</v>
      </c>
      <c r="B11" s="33">
        <v>44904</v>
      </c>
      <c r="C11" s="34">
        <v>45874</v>
      </c>
      <c r="D11" s="34">
        <v>46519</v>
      </c>
      <c r="E11" s="34">
        <v>46830</v>
      </c>
      <c r="F11" s="34">
        <v>47225</v>
      </c>
      <c r="G11" s="34">
        <v>47660</v>
      </c>
      <c r="H11" s="34">
        <v>47832</v>
      </c>
      <c r="I11" s="34">
        <v>47839</v>
      </c>
      <c r="J11" s="34">
        <v>48041</v>
      </c>
      <c r="K11" s="34">
        <v>48224</v>
      </c>
      <c r="L11" s="35">
        <v>48440</v>
      </c>
    </row>
    <row r="12" spans="1:14" s="22" customFormat="1" ht="20.100000000000001" customHeight="1" x14ac:dyDescent="0.2">
      <c r="A12" s="29" t="s">
        <v>41</v>
      </c>
      <c r="B12" s="33">
        <v>52599</v>
      </c>
      <c r="C12" s="34">
        <v>53524</v>
      </c>
      <c r="D12" s="34">
        <v>54551</v>
      </c>
      <c r="E12" s="34">
        <v>55181</v>
      </c>
      <c r="F12" s="34">
        <v>55388</v>
      </c>
      <c r="G12" s="34">
        <v>55999</v>
      </c>
      <c r="H12" s="34">
        <v>56700</v>
      </c>
      <c r="I12" s="34">
        <v>57261</v>
      </c>
      <c r="J12" s="34">
        <v>57956</v>
      </c>
      <c r="K12" s="34">
        <v>58928</v>
      </c>
      <c r="L12" s="35">
        <v>59759</v>
      </c>
    </row>
    <row r="13" spans="1:14" s="22" customFormat="1" ht="20.100000000000001" customHeight="1" x14ac:dyDescent="0.2">
      <c r="A13" s="29" t="s">
        <v>42</v>
      </c>
      <c r="B13" s="33">
        <v>55502</v>
      </c>
      <c r="C13" s="34">
        <v>56391</v>
      </c>
      <c r="D13" s="34">
        <v>57123</v>
      </c>
      <c r="E13" s="34">
        <v>57282</v>
      </c>
      <c r="F13" s="34">
        <v>57392</v>
      </c>
      <c r="G13" s="34">
        <v>57719</v>
      </c>
      <c r="H13" s="34">
        <v>58060</v>
      </c>
      <c r="I13" s="34">
        <v>58307</v>
      </c>
      <c r="J13" s="34">
        <v>58754</v>
      </c>
      <c r="K13" s="34">
        <v>59106</v>
      </c>
      <c r="L13" s="35">
        <v>59385</v>
      </c>
    </row>
    <row r="14" spans="1:14" s="22" customFormat="1" ht="20.100000000000001" customHeight="1" x14ac:dyDescent="0.2">
      <c r="A14" s="29" t="s">
        <v>43</v>
      </c>
      <c r="B14" s="33">
        <v>49255</v>
      </c>
      <c r="C14" s="34">
        <v>50120</v>
      </c>
      <c r="D14" s="34">
        <v>50735</v>
      </c>
      <c r="E14" s="34">
        <v>51133</v>
      </c>
      <c r="F14" s="34">
        <v>51050</v>
      </c>
      <c r="G14" s="34">
        <v>51483</v>
      </c>
      <c r="H14" s="34">
        <v>51877</v>
      </c>
      <c r="I14" s="34">
        <v>52272</v>
      </c>
      <c r="J14" s="34">
        <v>52640</v>
      </c>
      <c r="K14" s="34">
        <v>53230</v>
      </c>
      <c r="L14" s="35">
        <v>53848</v>
      </c>
    </row>
    <row r="15" spans="1:14" ht="20.100000000000001" customHeight="1" x14ac:dyDescent="0.2">
      <c r="A15" s="29" t="s">
        <v>44</v>
      </c>
      <c r="B15" s="33">
        <v>62800</v>
      </c>
      <c r="C15" s="34">
        <v>64117</v>
      </c>
      <c r="D15" s="34">
        <v>65515</v>
      </c>
      <c r="E15" s="34">
        <v>66377</v>
      </c>
      <c r="F15" s="34">
        <v>66454</v>
      </c>
      <c r="G15" s="34">
        <v>66805</v>
      </c>
      <c r="H15" s="34">
        <v>67698</v>
      </c>
      <c r="I15" s="34">
        <v>68202</v>
      </c>
      <c r="J15" s="34">
        <v>68614</v>
      </c>
      <c r="K15" s="34">
        <v>69177</v>
      </c>
      <c r="L15" s="35">
        <v>69854</v>
      </c>
      <c r="M15" s="684"/>
    </row>
    <row r="16" spans="1:14" ht="20.100000000000001" customHeight="1" x14ac:dyDescent="0.2">
      <c r="A16" s="37" t="s">
        <v>9</v>
      </c>
      <c r="B16" s="38">
        <v>728341</v>
      </c>
      <c r="C16" s="39">
        <v>740098</v>
      </c>
      <c r="D16" s="39">
        <v>750349</v>
      </c>
      <c r="E16" s="39">
        <v>756647</v>
      </c>
      <c r="F16" s="39">
        <v>758520</v>
      </c>
      <c r="G16" s="39">
        <v>762345</v>
      </c>
      <c r="H16" s="39">
        <v>767378</v>
      </c>
      <c r="I16" s="39">
        <v>771133</v>
      </c>
      <c r="J16" s="427">
        <v>776526</v>
      </c>
      <c r="K16" s="427">
        <v>783272</v>
      </c>
      <c r="L16" s="40">
        <v>790328</v>
      </c>
      <c r="M16" s="683"/>
    </row>
    <row r="17" spans="1:12" ht="15" customHeight="1" x14ac:dyDescent="0.2">
      <c r="A17" s="20"/>
      <c r="B17" s="20"/>
      <c r="C17" s="20"/>
      <c r="D17" s="20"/>
      <c r="E17" s="20"/>
      <c r="F17" s="20"/>
      <c r="G17" s="20"/>
      <c r="H17" s="20"/>
      <c r="K17" s="8"/>
      <c r="L17" s="41" t="s">
        <v>293</v>
      </c>
    </row>
    <row r="18" spans="1:12" ht="15" customHeight="1" x14ac:dyDescent="0.2">
      <c r="A18" s="43" t="s">
        <v>27</v>
      </c>
      <c r="B18" s="20"/>
      <c r="C18" s="20"/>
      <c r="D18" s="20"/>
      <c r="E18" s="20"/>
      <c r="F18" s="20"/>
      <c r="G18" s="20"/>
      <c r="H18" s="20"/>
      <c r="I18" s="20"/>
      <c r="J18" s="20"/>
      <c r="K18" s="8"/>
      <c r="L18" s="42"/>
    </row>
    <row r="19" spans="1:12" ht="15" customHeight="1" x14ac:dyDescent="0.2">
      <c r="A19" s="44" t="s">
        <v>45</v>
      </c>
      <c r="B19" s="20"/>
      <c r="C19" s="20"/>
      <c r="D19" s="20"/>
      <c r="E19" s="20"/>
      <c r="F19" s="20"/>
      <c r="G19" s="20"/>
      <c r="H19" s="20"/>
      <c r="I19" s="20"/>
      <c r="J19" s="20"/>
      <c r="K19" s="8"/>
      <c r="L19" s="42"/>
    </row>
    <row r="20" spans="1:12" ht="15" customHeight="1" x14ac:dyDescent="0.2">
      <c r="A20" s="45" t="s">
        <v>46</v>
      </c>
      <c r="B20" s="20"/>
      <c r="C20" s="20"/>
      <c r="D20" s="20"/>
      <c r="E20" s="20"/>
      <c r="F20" s="20"/>
      <c r="G20" s="20"/>
      <c r="H20" s="20"/>
      <c r="I20" s="20"/>
      <c r="J20" s="20"/>
      <c r="K20" s="5"/>
      <c r="L20" s="42"/>
    </row>
    <row r="21" spans="1:12" s="22" customFormat="1" ht="12.75" customHeight="1" x14ac:dyDescent="0.2">
      <c r="A21" s="46" t="s">
        <v>47</v>
      </c>
      <c r="B21" s="20"/>
      <c r="C21" s="20"/>
      <c r="D21" s="20"/>
      <c r="E21" s="20"/>
      <c r="F21" s="20"/>
      <c r="G21" s="20"/>
      <c r="H21" s="20"/>
      <c r="I21" s="20"/>
      <c r="J21" s="20"/>
      <c r="K21" s="8"/>
      <c r="L21" s="21"/>
    </row>
    <row r="22" spans="1:12" s="22" customFormat="1" ht="12.75" customHeight="1" x14ac:dyDescent="0.2">
      <c r="A22" s="46" t="s">
        <v>48</v>
      </c>
      <c r="B22" s="20"/>
      <c r="C22" s="20"/>
      <c r="D22" s="20"/>
      <c r="E22" s="20"/>
      <c r="F22" s="20"/>
      <c r="G22" s="20"/>
      <c r="H22" s="20"/>
      <c r="I22" s="20"/>
      <c r="J22" s="20"/>
      <c r="K22" s="8"/>
      <c r="L22" s="21"/>
    </row>
    <row r="23" spans="1:12" x14ac:dyDescent="0.2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8"/>
      <c r="L23" s="2"/>
    </row>
    <row r="24" spans="1:12" x14ac:dyDescent="0.2">
      <c r="A24" s="49"/>
      <c r="B24" s="50"/>
      <c r="C24" s="50"/>
      <c r="D24" s="50"/>
      <c r="E24" s="50"/>
      <c r="F24" s="51"/>
      <c r="G24" s="51"/>
      <c r="H24" s="51"/>
      <c r="I24" s="51"/>
      <c r="J24" s="50"/>
      <c r="K24" s="8"/>
      <c r="L24" s="2"/>
    </row>
    <row r="25" spans="1:12" x14ac:dyDescent="0.2">
      <c r="A25" s="52"/>
      <c r="B25" s="50"/>
      <c r="C25" s="50"/>
      <c r="D25" s="50"/>
      <c r="E25" s="50"/>
      <c r="F25" s="51"/>
      <c r="G25" s="51"/>
      <c r="H25" s="51"/>
      <c r="I25" s="51"/>
      <c r="J25" s="50"/>
      <c r="K25" s="8"/>
      <c r="L25" s="2"/>
    </row>
    <row r="26" spans="1:12" x14ac:dyDescent="0.2">
      <c r="A26" s="53"/>
      <c r="B26" s="50"/>
      <c r="C26" s="50"/>
      <c r="D26" s="50"/>
      <c r="E26" s="50"/>
      <c r="F26" s="51"/>
      <c r="G26" s="51"/>
      <c r="H26" s="51"/>
      <c r="I26" s="51"/>
      <c r="J26" s="50"/>
      <c r="K26" s="21"/>
      <c r="L26" s="2"/>
    </row>
    <row r="27" spans="1:12" x14ac:dyDescent="0.2">
      <c r="A27" s="54"/>
      <c r="B27" s="50"/>
      <c r="C27" s="50"/>
      <c r="D27" s="50"/>
      <c r="E27" s="50"/>
      <c r="F27" s="51"/>
      <c r="G27" s="51"/>
      <c r="H27" s="51"/>
      <c r="I27" s="51"/>
      <c r="J27" s="50"/>
      <c r="K27" s="8"/>
      <c r="L27" s="5"/>
    </row>
    <row r="28" spans="1:12" x14ac:dyDescent="0.2">
      <c r="A28" s="48"/>
      <c r="B28" s="50"/>
      <c r="C28" s="50"/>
      <c r="D28" s="50"/>
      <c r="E28" s="50"/>
      <c r="F28" s="51"/>
      <c r="G28" s="51"/>
      <c r="H28" s="51"/>
      <c r="I28" s="51"/>
      <c r="J28" s="50"/>
      <c r="K28" s="8"/>
      <c r="L28" s="5"/>
    </row>
    <row r="29" spans="1:12" x14ac:dyDescent="0.2">
      <c r="A29" s="48"/>
      <c r="B29" s="50"/>
      <c r="C29" s="50"/>
      <c r="D29" s="50"/>
      <c r="E29" s="50"/>
      <c r="F29" s="51"/>
      <c r="G29" s="51"/>
      <c r="H29" s="51"/>
      <c r="I29" s="51"/>
      <c r="J29" s="50"/>
      <c r="K29" s="8"/>
      <c r="L29" s="5"/>
    </row>
    <row r="30" spans="1:12" x14ac:dyDescent="0.2">
      <c r="A30" s="53"/>
      <c r="B30" s="50"/>
      <c r="C30" s="50"/>
      <c r="D30" s="50"/>
      <c r="E30" s="50"/>
      <c r="F30" s="51"/>
      <c r="G30" s="51"/>
      <c r="H30" s="51"/>
      <c r="I30" s="51"/>
      <c r="J30" s="50"/>
      <c r="K30" s="8"/>
      <c r="L30" s="5"/>
    </row>
    <row r="31" spans="1:12" x14ac:dyDescent="0.2">
      <c r="A31" s="55"/>
      <c r="B31" s="50"/>
      <c r="C31" s="50"/>
      <c r="D31" s="50"/>
      <c r="E31" s="50"/>
      <c r="F31" s="51"/>
      <c r="G31" s="51"/>
      <c r="H31" s="51"/>
      <c r="I31" s="51"/>
      <c r="J31" s="50"/>
      <c r="K31" s="8"/>
      <c r="L31" s="5"/>
    </row>
    <row r="32" spans="1:12" x14ac:dyDescent="0.2">
      <c r="A32" s="55"/>
      <c r="B32" s="50"/>
      <c r="C32" s="50"/>
      <c r="D32" s="50"/>
      <c r="E32" s="50"/>
      <c r="F32" s="51"/>
      <c r="G32" s="51"/>
      <c r="H32" s="51"/>
      <c r="I32" s="51"/>
      <c r="J32" s="50"/>
      <c r="K32" s="8"/>
      <c r="L32" s="5"/>
    </row>
    <row r="33" spans="1:12" x14ac:dyDescent="0.2">
      <c r="A33" s="55"/>
      <c r="B33" s="50"/>
      <c r="C33" s="50"/>
      <c r="D33" s="50"/>
      <c r="E33" s="50"/>
      <c r="F33" s="51"/>
      <c r="G33" s="51"/>
      <c r="H33" s="51"/>
      <c r="I33" s="51"/>
      <c r="J33" s="50"/>
      <c r="K33" s="8"/>
      <c r="L33" s="5"/>
    </row>
    <row r="34" spans="1:12" x14ac:dyDescent="0.2">
      <c r="A34" s="56"/>
      <c r="B34" s="50"/>
      <c r="C34" s="50"/>
      <c r="D34" s="50"/>
      <c r="E34" s="50"/>
      <c r="F34" s="51"/>
      <c r="G34" s="51"/>
      <c r="H34" s="51"/>
      <c r="I34" s="51"/>
      <c r="J34" s="50"/>
      <c r="K34" s="8"/>
      <c r="L34" s="5"/>
    </row>
    <row r="35" spans="1:12" x14ac:dyDescent="0.2">
      <c r="A35" s="55"/>
      <c r="B35" s="50"/>
      <c r="C35" s="50"/>
      <c r="D35" s="50"/>
      <c r="E35" s="50"/>
      <c r="F35" s="51"/>
      <c r="G35" s="51"/>
      <c r="H35" s="51"/>
      <c r="I35" s="51"/>
      <c r="J35" s="50"/>
      <c r="K35" s="8"/>
      <c r="L35" s="5"/>
    </row>
    <row r="36" spans="1:12" x14ac:dyDescent="0.2">
      <c r="A36" s="55"/>
      <c r="B36" s="50"/>
      <c r="C36" s="50"/>
      <c r="D36" s="50"/>
      <c r="E36" s="50"/>
      <c r="F36" s="50"/>
      <c r="G36" s="50"/>
      <c r="H36" s="50"/>
      <c r="I36" s="50"/>
      <c r="J36" s="50"/>
      <c r="K36" s="8"/>
      <c r="L36" s="5"/>
    </row>
    <row r="37" spans="1:12" x14ac:dyDescent="0.2">
      <c r="A37" s="55"/>
      <c r="B37" s="50"/>
      <c r="C37" s="50"/>
      <c r="D37" s="50"/>
      <c r="E37" s="50"/>
      <c r="F37" s="50"/>
      <c r="G37" s="50"/>
      <c r="H37" s="50"/>
      <c r="I37" s="50"/>
      <c r="J37" s="50"/>
      <c r="K37" s="8"/>
      <c r="L37" s="5"/>
    </row>
    <row r="38" spans="1:12" s="7" customFormat="1" x14ac:dyDescent="0.2">
      <c r="A38" s="55"/>
      <c r="B38" s="50"/>
      <c r="C38" s="50"/>
      <c r="D38" s="50"/>
      <c r="E38" s="50"/>
      <c r="F38" s="50"/>
      <c r="G38" s="50"/>
      <c r="H38" s="50"/>
      <c r="I38" s="50"/>
      <c r="J38" s="50"/>
      <c r="K38" s="25"/>
      <c r="L38" s="57"/>
    </row>
    <row r="39" spans="1:12" ht="15" customHeight="1" x14ac:dyDescent="0.2">
      <c r="A39" s="58"/>
      <c r="B39" s="59"/>
      <c r="C39" s="60"/>
      <c r="D39" s="59"/>
      <c r="E39" s="60"/>
      <c r="F39" s="59"/>
      <c r="G39" s="60"/>
      <c r="H39" s="59"/>
      <c r="I39" s="60"/>
      <c r="J39" s="59"/>
      <c r="K39" s="21"/>
      <c r="L39" s="61"/>
    </row>
    <row r="40" spans="1:12" ht="15" customHeight="1" x14ac:dyDescent="0.2">
      <c r="A40" s="58"/>
      <c r="B40" s="14"/>
      <c r="C40" s="60"/>
      <c r="D40" s="62"/>
      <c r="E40" s="60"/>
      <c r="F40" s="62"/>
      <c r="G40" s="60"/>
      <c r="H40" s="62"/>
      <c r="I40" s="60"/>
      <c r="J40" s="62"/>
      <c r="K40" s="21"/>
      <c r="L40" s="61"/>
    </row>
    <row r="41" spans="1:12" ht="15" customHeight="1" x14ac:dyDescent="0.2">
      <c r="A41" s="58"/>
      <c r="B41" s="14"/>
      <c r="C41" s="60"/>
      <c r="D41" s="62"/>
      <c r="E41" s="60"/>
      <c r="F41" s="62"/>
      <c r="G41" s="60"/>
      <c r="H41" s="62"/>
      <c r="I41" s="60"/>
      <c r="J41" s="62"/>
      <c r="K41" s="21"/>
      <c r="L41" s="61"/>
    </row>
    <row r="42" spans="1:12" ht="15" customHeight="1" x14ac:dyDescent="0.2">
      <c r="A42" s="58"/>
      <c r="B42" s="14"/>
      <c r="C42" s="60"/>
      <c r="D42" s="62"/>
      <c r="E42" s="60"/>
      <c r="F42" s="62"/>
      <c r="G42" s="60"/>
      <c r="H42" s="62"/>
      <c r="I42" s="60"/>
      <c r="J42" s="62"/>
      <c r="K42" s="21"/>
      <c r="L42" s="61"/>
    </row>
    <row r="43" spans="1:12" s="2" customFormat="1" x14ac:dyDescent="0.2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21"/>
    </row>
    <row r="44" spans="1:12" s="2" customFormat="1" x14ac:dyDescent="0.2">
      <c r="C44" s="42"/>
      <c r="D44" s="42"/>
      <c r="E44" s="42"/>
      <c r="F44" s="42"/>
      <c r="G44" s="42"/>
      <c r="H44" s="42"/>
      <c r="I44" s="42"/>
      <c r="J44" s="42"/>
    </row>
  </sheetData>
  <pageMargins left="0.5" right="0.5" top="0.5" bottom="0.5" header="0.511811023622047" footer="0.511811023622047"/>
  <pageSetup paperSize="9" scale="95" orientation="landscape" horizontalDpi="4294967292" r:id="rId1"/>
  <headerFooter alignWithMargins="0"/>
  <rowBreaks count="1" manualBreakCount="1">
    <brk id="2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2"/>
  <sheetViews>
    <sheetView showGridLines="0" zoomScaleNormal="100" workbookViewId="0"/>
  </sheetViews>
  <sheetFormatPr defaultRowHeight="12.75" x14ac:dyDescent="0.2"/>
  <cols>
    <col min="1" max="1" width="28.28515625" style="3" customWidth="1"/>
    <col min="2" max="2" width="11.42578125" style="3" customWidth="1"/>
    <col min="3" max="3" width="11.42578125" style="17" customWidth="1"/>
    <col min="4" max="4" width="11.42578125" style="3" customWidth="1"/>
    <col min="5" max="5" width="11.42578125" style="17" customWidth="1"/>
    <col min="6" max="6" width="11.42578125" style="3" customWidth="1"/>
    <col min="7" max="7" width="11.42578125" style="17" customWidth="1"/>
    <col min="8" max="9" width="11.42578125" style="3" customWidth="1"/>
    <col min="10" max="10" width="10.42578125" style="17" customWidth="1"/>
    <col min="11" max="11" width="11.85546875" style="3" customWidth="1"/>
    <col min="12" max="256" width="9.140625" style="3"/>
    <col min="257" max="257" width="28.28515625" style="3" customWidth="1"/>
    <col min="258" max="265" width="11.42578125" style="3" customWidth="1"/>
    <col min="266" max="266" width="10.42578125" style="3" customWidth="1"/>
    <col min="267" max="267" width="15" style="3" customWidth="1"/>
    <col min="268" max="512" width="9.140625" style="3"/>
    <col min="513" max="513" width="28.28515625" style="3" customWidth="1"/>
    <col min="514" max="521" width="11.42578125" style="3" customWidth="1"/>
    <col min="522" max="522" width="10.42578125" style="3" customWidth="1"/>
    <col min="523" max="523" width="15" style="3" customWidth="1"/>
    <col min="524" max="768" width="9.140625" style="3"/>
    <col min="769" max="769" width="28.28515625" style="3" customWidth="1"/>
    <col min="770" max="777" width="11.42578125" style="3" customWidth="1"/>
    <col min="778" max="778" width="10.42578125" style="3" customWidth="1"/>
    <col min="779" max="779" width="15" style="3" customWidth="1"/>
    <col min="780" max="1024" width="9.140625" style="3"/>
    <col min="1025" max="1025" width="28.28515625" style="3" customWidth="1"/>
    <col min="1026" max="1033" width="11.42578125" style="3" customWidth="1"/>
    <col min="1034" max="1034" width="10.42578125" style="3" customWidth="1"/>
    <col min="1035" max="1035" width="15" style="3" customWidth="1"/>
    <col min="1036" max="1280" width="9.140625" style="3"/>
    <col min="1281" max="1281" width="28.28515625" style="3" customWidth="1"/>
    <col min="1282" max="1289" width="11.42578125" style="3" customWidth="1"/>
    <col min="1290" max="1290" width="10.42578125" style="3" customWidth="1"/>
    <col min="1291" max="1291" width="15" style="3" customWidth="1"/>
    <col min="1292" max="1536" width="9.140625" style="3"/>
    <col min="1537" max="1537" width="28.28515625" style="3" customWidth="1"/>
    <col min="1538" max="1545" width="11.42578125" style="3" customWidth="1"/>
    <col min="1546" max="1546" width="10.42578125" style="3" customWidth="1"/>
    <col min="1547" max="1547" width="15" style="3" customWidth="1"/>
    <col min="1548" max="1792" width="9.140625" style="3"/>
    <col min="1793" max="1793" width="28.28515625" style="3" customWidth="1"/>
    <col min="1794" max="1801" width="11.42578125" style="3" customWidth="1"/>
    <col min="1802" max="1802" width="10.42578125" style="3" customWidth="1"/>
    <col min="1803" max="1803" width="15" style="3" customWidth="1"/>
    <col min="1804" max="2048" width="9.140625" style="3"/>
    <col min="2049" max="2049" width="28.28515625" style="3" customWidth="1"/>
    <col min="2050" max="2057" width="11.42578125" style="3" customWidth="1"/>
    <col min="2058" max="2058" width="10.42578125" style="3" customWidth="1"/>
    <col min="2059" max="2059" width="15" style="3" customWidth="1"/>
    <col min="2060" max="2304" width="9.140625" style="3"/>
    <col min="2305" max="2305" width="28.28515625" style="3" customWidth="1"/>
    <col min="2306" max="2313" width="11.42578125" style="3" customWidth="1"/>
    <col min="2314" max="2314" width="10.42578125" style="3" customWidth="1"/>
    <col min="2315" max="2315" width="15" style="3" customWidth="1"/>
    <col min="2316" max="2560" width="9.140625" style="3"/>
    <col min="2561" max="2561" width="28.28515625" style="3" customWidth="1"/>
    <col min="2562" max="2569" width="11.42578125" style="3" customWidth="1"/>
    <col min="2570" max="2570" width="10.42578125" style="3" customWidth="1"/>
    <col min="2571" max="2571" width="15" style="3" customWidth="1"/>
    <col min="2572" max="2816" width="9.140625" style="3"/>
    <col min="2817" max="2817" width="28.28515625" style="3" customWidth="1"/>
    <col min="2818" max="2825" width="11.42578125" style="3" customWidth="1"/>
    <col min="2826" max="2826" width="10.42578125" style="3" customWidth="1"/>
    <col min="2827" max="2827" width="15" style="3" customWidth="1"/>
    <col min="2828" max="3072" width="9.140625" style="3"/>
    <col min="3073" max="3073" width="28.28515625" style="3" customWidth="1"/>
    <col min="3074" max="3081" width="11.42578125" style="3" customWidth="1"/>
    <col min="3082" max="3082" width="10.42578125" style="3" customWidth="1"/>
    <col min="3083" max="3083" width="15" style="3" customWidth="1"/>
    <col min="3084" max="3328" width="9.140625" style="3"/>
    <col min="3329" max="3329" width="28.28515625" style="3" customWidth="1"/>
    <col min="3330" max="3337" width="11.42578125" style="3" customWidth="1"/>
    <col min="3338" max="3338" width="10.42578125" style="3" customWidth="1"/>
    <col min="3339" max="3339" width="15" style="3" customWidth="1"/>
    <col min="3340" max="3584" width="9.140625" style="3"/>
    <col min="3585" max="3585" width="28.28515625" style="3" customWidth="1"/>
    <col min="3586" max="3593" width="11.42578125" style="3" customWidth="1"/>
    <col min="3594" max="3594" width="10.42578125" style="3" customWidth="1"/>
    <col min="3595" max="3595" width="15" style="3" customWidth="1"/>
    <col min="3596" max="3840" width="9.140625" style="3"/>
    <col min="3841" max="3841" width="28.28515625" style="3" customWidth="1"/>
    <col min="3842" max="3849" width="11.42578125" style="3" customWidth="1"/>
    <col min="3850" max="3850" width="10.42578125" style="3" customWidth="1"/>
    <col min="3851" max="3851" width="15" style="3" customWidth="1"/>
    <col min="3852" max="4096" width="9.140625" style="3"/>
    <col min="4097" max="4097" width="28.28515625" style="3" customWidth="1"/>
    <col min="4098" max="4105" width="11.42578125" style="3" customWidth="1"/>
    <col min="4106" max="4106" width="10.42578125" style="3" customWidth="1"/>
    <col min="4107" max="4107" width="15" style="3" customWidth="1"/>
    <col min="4108" max="4352" width="9.140625" style="3"/>
    <col min="4353" max="4353" width="28.28515625" style="3" customWidth="1"/>
    <col min="4354" max="4361" width="11.42578125" style="3" customWidth="1"/>
    <col min="4362" max="4362" width="10.42578125" style="3" customWidth="1"/>
    <col min="4363" max="4363" width="15" style="3" customWidth="1"/>
    <col min="4364" max="4608" width="9.140625" style="3"/>
    <col min="4609" max="4609" width="28.28515625" style="3" customWidth="1"/>
    <col min="4610" max="4617" width="11.42578125" style="3" customWidth="1"/>
    <col min="4618" max="4618" width="10.42578125" style="3" customWidth="1"/>
    <col min="4619" max="4619" width="15" style="3" customWidth="1"/>
    <col min="4620" max="4864" width="9.140625" style="3"/>
    <col min="4865" max="4865" width="28.28515625" style="3" customWidth="1"/>
    <col min="4866" max="4873" width="11.42578125" style="3" customWidth="1"/>
    <col min="4874" max="4874" width="10.42578125" style="3" customWidth="1"/>
    <col min="4875" max="4875" width="15" style="3" customWidth="1"/>
    <col min="4876" max="5120" width="9.140625" style="3"/>
    <col min="5121" max="5121" width="28.28515625" style="3" customWidth="1"/>
    <col min="5122" max="5129" width="11.42578125" style="3" customWidth="1"/>
    <col min="5130" max="5130" width="10.42578125" style="3" customWidth="1"/>
    <col min="5131" max="5131" width="15" style="3" customWidth="1"/>
    <col min="5132" max="5376" width="9.140625" style="3"/>
    <col min="5377" max="5377" width="28.28515625" style="3" customWidth="1"/>
    <col min="5378" max="5385" width="11.42578125" style="3" customWidth="1"/>
    <col min="5386" max="5386" width="10.42578125" style="3" customWidth="1"/>
    <col min="5387" max="5387" width="15" style="3" customWidth="1"/>
    <col min="5388" max="5632" width="9.140625" style="3"/>
    <col min="5633" max="5633" width="28.28515625" style="3" customWidth="1"/>
    <col min="5634" max="5641" width="11.42578125" style="3" customWidth="1"/>
    <col min="5642" max="5642" width="10.42578125" style="3" customWidth="1"/>
    <col min="5643" max="5643" width="15" style="3" customWidth="1"/>
    <col min="5644" max="5888" width="9.140625" style="3"/>
    <col min="5889" max="5889" width="28.28515625" style="3" customWidth="1"/>
    <col min="5890" max="5897" width="11.42578125" style="3" customWidth="1"/>
    <col min="5898" max="5898" width="10.42578125" style="3" customWidth="1"/>
    <col min="5899" max="5899" width="15" style="3" customWidth="1"/>
    <col min="5900" max="6144" width="9.140625" style="3"/>
    <col min="6145" max="6145" width="28.28515625" style="3" customWidth="1"/>
    <col min="6146" max="6153" width="11.42578125" style="3" customWidth="1"/>
    <col min="6154" max="6154" width="10.42578125" style="3" customWidth="1"/>
    <col min="6155" max="6155" width="15" style="3" customWidth="1"/>
    <col min="6156" max="6400" width="9.140625" style="3"/>
    <col min="6401" max="6401" width="28.28515625" style="3" customWidth="1"/>
    <col min="6402" max="6409" width="11.42578125" style="3" customWidth="1"/>
    <col min="6410" max="6410" width="10.42578125" style="3" customWidth="1"/>
    <col min="6411" max="6411" width="15" style="3" customWidth="1"/>
    <col min="6412" max="6656" width="9.140625" style="3"/>
    <col min="6657" max="6657" width="28.28515625" style="3" customWidth="1"/>
    <col min="6658" max="6665" width="11.42578125" style="3" customWidth="1"/>
    <col min="6666" max="6666" width="10.42578125" style="3" customWidth="1"/>
    <col min="6667" max="6667" width="15" style="3" customWidth="1"/>
    <col min="6668" max="6912" width="9.140625" style="3"/>
    <col min="6913" max="6913" width="28.28515625" style="3" customWidth="1"/>
    <col min="6914" max="6921" width="11.42578125" style="3" customWidth="1"/>
    <col min="6922" max="6922" width="10.42578125" style="3" customWidth="1"/>
    <col min="6923" max="6923" width="15" style="3" customWidth="1"/>
    <col min="6924" max="7168" width="9.140625" style="3"/>
    <col min="7169" max="7169" width="28.28515625" style="3" customWidth="1"/>
    <col min="7170" max="7177" width="11.42578125" style="3" customWidth="1"/>
    <col min="7178" max="7178" width="10.42578125" style="3" customWidth="1"/>
    <col min="7179" max="7179" width="15" style="3" customWidth="1"/>
    <col min="7180" max="7424" width="9.140625" style="3"/>
    <col min="7425" max="7425" width="28.28515625" style="3" customWidth="1"/>
    <col min="7426" max="7433" width="11.42578125" style="3" customWidth="1"/>
    <col min="7434" max="7434" width="10.42578125" style="3" customWidth="1"/>
    <col min="7435" max="7435" width="15" style="3" customWidth="1"/>
    <col min="7436" max="7680" width="9.140625" style="3"/>
    <col min="7681" max="7681" width="28.28515625" style="3" customWidth="1"/>
    <col min="7682" max="7689" width="11.42578125" style="3" customWidth="1"/>
    <col min="7690" max="7690" width="10.42578125" style="3" customWidth="1"/>
    <col min="7691" max="7691" width="15" style="3" customWidth="1"/>
    <col min="7692" max="7936" width="9.140625" style="3"/>
    <col min="7937" max="7937" width="28.28515625" style="3" customWidth="1"/>
    <col min="7938" max="7945" width="11.42578125" style="3" customWidth="1"/>
    <col min="7946" max="7946" width="10.42578125" style="3" customWidth="1"/>
    <col min="7947" max="7947" width="15" style="3" customWidth="1"/>
    <col min="7948" max="8192" width="9.140625" style="3"/>
    <col min="8193" max="8193" width="28.28515625" style="3" customWidth="1"/>
    <col min="8194" max="8201" width="11.42578125" style="3" customWidth="1"/>
    <col min="8202" max="8202" width="10.42578125" style="3" customWidth="1"/>
    <col min="8203" max="8203" width="15" style="3" customWidth="1"/>
    <col min="8204" max="8448" width="9.140625" style="3"/>
    <col min="8449" max="8449" width="28.28515625" style="3" customWidth="1"/>
    <col min="8450" max="8457" width="11.42578125" style="3" customWidth="1"/>
    <col min="8458" max="8458" width="10.42578125" style="3" customWidth="1"/>
    <col min="8459" max="8459" width="15" style="3" customWidth="1"/>
    <col min="8460" max="8704" width="9.140625" style="3"/>
    <col min="8705" max="8705" width="28.28515625" style="3" customWidth="1"/>
    <col min="8706" max="8713" width="11.42578125" style="3" customWidth="1"/>
    <col min="8714" max="8714" width="10.42578125" style="3" customWidth="1"/>
    <col min="8715" max="8715" width="15" style="3" customWidth="1"/>
    <col min="8716" max="8960" width="9.140625" style="3"/>
    <col min="8961" max="8961" width="28.28515625" style="3" customWidth="1"/>
    <col min="8962" max="8969" width="11.42578125" style="3" customWidth="1"/>
    <col min="8970" max="8970" width="10.42578125" style="3" customWidth="1"/>
    <col min="8971" max="8971" width="15" style="3" customWidth="1"/>
    <col min="8972" max="9216" width="9.140625" style="3"/>
    <col min="9217" max="9217" width="28.28515625" style="3" customWidth="1"/>
    <col min="9218" max="9225" width="11.42578125" style="3" customWidth="1"/>
    <col min="9226" max="9226" width="10.42578125" style="3" customWidth="1"/>
    <col min="9227" max="9227" width="15" style="3" customWidth="1"/>
    <col min="9228" max="9472" width="9.140625" style="3"/>
    <col min="9473" max="9473" width="28.28515625" style="3" customWidth="1"/>
    <col min="9474" max="9481" width="11.42578125" style="3" customWidth="1"/>
    <col min="9482" max="9482" width="10.42578125" style="3" customWidth="1"/>
    <col min="9483" max="9483" width="15" style="3" customWidth="1"/>
    <col min="9484" max="9728" width="9.140625" style="3"/>
    <col min="9729" max="9729" width="28.28515625" style="3" customWidth="1"/>
    <col min="9730" max="9737" width="11.42578125" style="3" customWidth="1"/>
    <col min="9738" max="9738" width="10.42578125" style="3" customWidth="1"/>
    <col min="9739" max="9739" width="15" style="3" customWidth="1"/>
    <col min="9740" max="9984" width="9.140625" style="3"/>
    <col min="9985" max="9985" width="28.28515625" style="3" customWidth="1"/>
    <col min="9986" max="9993" width="11.42578125" style="3" customWidth="1"/>
    <col min="9994" max="9994" width="10.42578125" style="3" customWidth="1"/>
    <col min="9995" max="9995" width="15" style="3" customWidth="1"/>
    <col min="9996" max="10240" width="9.140625" style="3"/>
    <col min="10241" max="10241" width="28.28515625" style="3" customWidth="1"/>
    <col min="10242" max="10249" width="11.42578125" style="3" customWidth="1"/>
    <col min="10250" max="10250" width="10.42578125" style="3" customWidth="1"/>
    <col min="10251" max="10251" width="15" style="3" customWidth="1"/>
    <col min="10252" max="10496" width="9.140625" style="3"/>
    <col min="10497" max="10497" width="28.28515625" style="3" customWidth="1"/>
    <col min="10498" max="10505" width="11.42578125" style="3" customWidth="1"/>
    <col min="10506" max="10506" width="10.42578125" style="3" customWidth="1"/>
    <col min="10507" max="10507" width="15" style="3" customWidth="1"/>
    <col min="10508" max="10752" width="9.140625" style="3"/>
    <col min="10753" max="10753" width="28.28515625" style="3" customWidth="1"/>
    <col min="10754" max="10761" width="11.42578125" style="3" customWidth="1"/>
    <col min="10762" max="10762" width="10.42578125" style="3" customWidth="1"/>
    <col min="10763" max="10763" width="15" style="3" customWidth="1"/>
    <col min="10764" max="11008" width="9.140625" style="3"/>
    <col min="11009" max="11009" width="28.28515625" style="3" customWidth="1"/>
    <col min="11010" max="11017" width="11.42578125" style="3" customWidth="1"/>
    <col min="11018" max="11018" width="10.42578125" style="3" customWidth="1"/>
    <col min="11019" max="11019" width="15" style="3" customWidth="1"/>
    <col min="11020" max="11264" width="9.140625" style="3"/>
    <col min="11265" max="11265" width="28.28515625" style="3" customWidth="1"/>
    <col min="11266" max="11273" width="11.42578125" style="3" customWidth="1"/>
    <col min="11274" max="11274" width="10.42578125" style="3" customWidth="1"/>
    <col min="11275" max="11275" width="15" style="3" customWidth="1"/>
    <col min="11276" max="11520" width="9.140625" style="3"/>
    <col min="11521" max="11521" width="28.28515625" style="3" customWidth="1"/>
    <col min="11522" max="11529" width="11.42578125" style="3" customWidth="1"/>
    <col min="11530" max="11530" width="10.42578125" style="3" customWidth="1"/>
    <col min="11531" max="11531" width="15" style="3" customWidth="1"/>
    <col min="11532" max="11776" width="9.140625" style="3"/>
    <col min="11777" max="11777" width="28.28515625" style="3" customWidth="1"/>
    <col min="11778" max="11785" width="11.42578125" style="3" customWidth="1"/>
    <col min="11786" max="11786" width="10.42578125" style="3" customWidth="1"/>
    <col min="11787" max="11787" width="15" style="3" customWidth="1"/>
    <col min="11788" max="12032" width="9.140625" style="3"/>
    <col min="12033" max="12033" width="28.28515625" style="3" customWidth="1"/>
    <col min="12034" max="12041" width="11.42578125" style="3" customWidth="1"/>
    <col min="12042" max="12042" width="10.42578125" style="3" customWidth="1"/>
    <col min="12043" max="12043" width="15" style="3" customWidth="1"/>
    <col min="12044" max="12288" width="9.140625" style="3"/>
    <col min="12289" max="12289" width="28.28515625" style="3" customWidth="1"/>
    <col min="12290" max="12297" width="11.42578125" style="3" customWidth="1"/>
    <col min="12298" max="12298" width="10.42578125" style="3" customWidth="1"/>
    <col min="12299" max="12299" width="15" style="3" customWidth="1"/>
    <col min="12300" max="12544" width="9.140625" style="3"/>
    <col min="12545" max="12545" width="28.28515625" style="3" customWidth="1"/>
    <col min="12546" max="12553" width="11.42578125" style="3" customWidth="1"/>
    <col min="12554" max="12554" width="10.42578125" style="3" customWidth="1"/>
    <col min="12555" max="12555" width="15" style="3" customWidth="1"/>
    <col min="12556" max="12800" width="9.140625" style="3"/>
    <col min="12801" max="12801" width="28.28515625" style="3" customWidth="1"/>
    <col min="12802" max="12809" width="11.42578125" style="3" customWidth="1"/>
    <col min="12810" max="12810" width="10.42578125" style="3" customWidth="1"/>
    <col min="12811" max="12811" width="15" style="3" customWidth="1"/>
    <col min="12812" max="13056" width="9.140625" style="3"/>
    <col min="13057" max="13057" width="28.28515625" style="3" customWidth="1"/>
    <col min="13058" max="13065" width="11.42578125" style="3" customWidth="1"/>
    <col min="13066" max="13066" width="10.42578125" style="3" customWidth="1"/>
    <col min="13067" max="13067" width="15" style="3" customWidth="1"/>
    <col min="13068" max="13312" width="9.140625" style="3"/>
    <col min="13313" max="13313" width="28.28515625" style="3" customWidth="1"/>
    <col min="13314" max="13321" width="11.42578125" style="3" customWidth="1"/>
    <col min="13322" max="13322" width="10.42578125" style="3" customWidth="1"/>
    <col min="13323" max="13323" width="15" style="3" customWidth="1"/>
    <col min="13324" max="13568" width="9.140625" style="3"/>
    <col min="13569" max="13569" width="28.28515625" style="3" customWidth="1"/>
    <col min="13570" max="13577" width="11.42578125" style="3" customWidth="1"/>
    <col min="13578" max="13578" width="10.42578125" style="3" customWidth="1"/>
    <col min="13579" max="13579" width="15" style="3" customWidth="1"/>
    <col min="13580" max="13824" width="9.140625" style="3"/>
    <col min="13825" max="13825" width="28.28515625" style="3" customWidth="1"/>
    <col min="13826" max="13833" width="11.42578125" style="3" customWidth="1"/>
    <col min="13834" max="13834" width="10.42578125" style="3" customWidth="1"/>
    <col min="13835" max="13835" width="15" style="3" customWidth="1"/>
    <col min="13836" max="14080" width="9.140625" style="3"/>
    <col min="14081" max="14081" width="28.28515625" style="3" customWidth="1"/>
    <col min="14082" max="14089" width="11.42578125" style="3" customWidth="1"/>
    <col min="14090" max="14090" width="10.42578125" style="3" customWidth="1"/>
    <col min="14091" max="14091" width="15" style="3" customWidth="1"/>
    <col min="14092" max="14336" width="9.140625" style="3"/>
    <col min="14337" max="14337" width="28.28515625" style="3" customWidth="1"/>
    <col min="14338" max="14345" width="11.42578125" style="3" customWidth="1"/>
    <col min="14346" max="14346" width="10.42578125" style="3" customWidth="1"/>
    <col min="14347" max="14347" width="15" style="3" customWidth="1"/>
    <col min="14348" max="14592" width="9.140625" style="3"/>
    <col min="14593" max="14593" width="28.28515625" style="3" customWidth="1"/>
    <col min="14594" max="14601" width="11.42578125" style="3" customWidth="1"/>
    <col min="14602" max="14602" width="10.42578125" style="3" customWidth="1"/>
    <col min="14603" max="14603" width="15" style="3" customWidth="1"/>
    <col min="14604" max="14848" width="9.140625" style="3"/>
    <col min="14849" max="14849" width="28.28515625" style="3" customWidth="1"/>
    <col min="14850" max="14857" width="11.42578125" style="3" customWidth="1"/>
    <col min="14858" max="14858" width="10.42578125" style="3" customWidth="1"/>
    <col min="14859" max="14859" width="15" style="3" customWidth="1"/>
    <col min="14860" max="15104" width="9.140625" style="3"/>
    <col min="15105" max="15105" width="28.28515625" style="3" customWidth="1"/>
    <col min="15106" max="15113" width="11.42578125" style="3" customWidth="1"/>
    <col min="15114" max="15114" width="10.42578125" style="3" customWidth="1"/>
    <col min="15115" max="15115" width="15" style="3" customWidth="1"/>
    <col min="15116" max="15360" width="9.140625" style="3"/>
    <col min="15361" max="15361" width="28.28515625" style="3" customWidth="1"/>
    <col min="15362" max="15369" width="11.42578125" style="3" customWidth="1"/>
    <col min="15370" max="15370" width="10.42578125" style="3" customWidth="1"/>
    <col min="15371" max="15371" width="15" style="3" customWidth="1"/>
    <col min="15372" max="15616" width="9.140625" style="3"/>
    <col min="15617" max="15617" width="28.28515625" style="3" customWidth="1"/>
    <col min="15618" max="15625" width="11.42578125" style="3" customWidth="1"/>
    <col min="15626" max="15626" width="10.42578125" style="3" customWidth="1"/>
    <col min="15627" max="15627" width="15" style="3" customWidth="1"/>
    <col min="15628" max="15872" width="9.140625" style="3"/>
    <col min="15873" max="15873" width="28.28515625" style="3" customWidth="1"/>
    <col min="15874" max="15881" width="11.42578125" style="3" customWidth="1"/>
    <col min="15882" max="15882" width="10.42578125" style="3" customWidth="1"/>
    <col min="15883" max="15883" width="15" style="3" customWidth="1"/>
    <col min="15884" max="16128" width="9.140625" style="3"/>
    <col min="16129" max="16129" width="28.28515625" style="3" customWidth="1"/>
    <col min="16130" max="16137" width="11.42578125" style="3" customWidth="1"/>
    <col min="16138" max="16138" width="10.42578125" style="3" customWidth="1"/>
    <col min="16139" max="16139" width="15" style="3" customWidth="1"/>
    <col min="16140" max="16384" width="9.140625" style="3"/>
  </cols>
  <sheetData>
    <row r="1" spans="1:14" ht="20.100000000000001" customHeight="1" x14ac:dyDescent="0.3">
      <c r="A1" s="388" t="s">
        <v>310</v>
      </c>
      <c r="B1" s="314"/>
      <c r="C1" s="314"/>
      <c r="D1" s="314"/>
      <c r="E1" s="314"/>
      <c r="F1" s="314"/>
      <c r="G1" s="314"/>
      <c r="H1" s="314"/>
      <c r="I1" s="314"/>
      <c r="J1" s="389"/>
      <c r="K1" s="390"/>
      <c r="L1" s="67"/>
      <c r="M1" s="5"/>
    </row>
    <row r="2" spans="1:14" ht="15" customHeight="1" x14ac:dyDescent="0.2">
      <c r="A2" s="391" t="s">
        <v>49</v>
      </c>
      <c r="B2" s="392" t="s">
        <v>50</v>
      </c>
      <c r="C2" s="392" t="s">
        <v>50</v>
      </c>
      <c r="D2" s="314"/>
      <c r="E2" s="314"/>
      <c r="F2" s="392"/>
      <c r="G2" s="392" t="s">
        <v>50</v>
      </c>
      <c r="H2" s="392"/>
      <c r="K2" s="392" t="s">
        <v>51</v>
      </c>
      <c r="L2" s="5"/>
      <c r="M2" s="5"/>
    </row>
    <row r="3" spans="1:14" ht="20.100000000000001" customHeight="1" x14ac:dyDescent="0.2">
      <c r="A3" s="393" t="s">
        <v>52</v>
      </c>
      <c r="B3" s="394" t="s">
        <v>1</v>
      </c>
      <c r="C3" s="394" t="s">
        <v>2</v>
      </c>
      <c r="D3" s="394" t="s">
        <v>3</v>
      </c>
      <c r="E3" s="394" t="s">
        <v>4</v>
      </c>
      <c r="F3" s="394" t="s">
        <v>5</v>
      </c>
      <c r="G3" s="394" t="s">
        <v>6</v>
      </c>
      <c r="H3" s="394" t="s">
        <v>7</v>
      </c>
      <c r="I3" s="394" t="s">
        <v>8</v>
      </c>
      <c r="J3" s="394" t="s">
        <v>275</v>
      </c>
      <c r="K3" s="394" t="s">
        <v>303</v>
      </c>
      <c r="L3" s="5"/>
      <c r="M3" s="5"/>
    </row>
    <row r="4" spans="1:14" ht="20.100000000000001" customHeight="1" x14ac:dyDescent="0.2">
      <c r="A4" s="396"/>
      <c r="B4" s="397"/>
      <c r="C4" s="397"/>
      <c r="D4" s="397"/>
      <c r="E4" s="397"/>
      <c r="F4" s="397"/>
      <c r="G4" s="397"/>
      <c r="H4" s="397"/>
      <c r="I4" s="397"/>
      <c r="J4" s="397"/>
      <c r="K4" s="395"/>
      <c r="L4" s="5"/>
      <c r="M4" s="5"/>
    </row>
    <row r="5" spans="1:14" ht="20.100000000000001" customHeight="1" x14ac:dyDescent="0.2">
      <c r="A5" s="398" t="s">
        <v>53</v>
      </c>
      <c r="B5" s="271">
        <v>36</v>
      </c>
      <c r="C5" s="271">
        <v>36</v>
      </c>
      <c r="D5" s="271">
        <v>35</v>
      </c>
      <c r="E5" s="271">
        <v>35</v>
      </c>
      <c r="F5" s="271">
        <v>36</v>
      </c>
      <c r="G5" s="271">
        <v>38</v>
      </c>
      <c r="H5" s="271">
        <v>37</v>
      </c>
      <c r="I5" s="271">
        <v>37</v>
      </c>
      <c r="J5" s="271">
        <v>39</v>
      </c>
      <c r="K5" s="530">
        <v>40</v>
      </c>
      <c r="L5" s="5"/>
      <c r="M5" s="5"/>
    </row>
    <row r="6" spans="1:14" s="2" customFormat="1" ht="20.100000000000001" customHeight="1" x14ac:dyDescent="0.2">
      <c r="A6" s="399" t="s">
        <v>54</v>
      </c>
      <c r="B6" s="274">
        <v>33</v>
      </c>
      <c r="C6" s="274">
        <v>34</v>
      </c>
      <c r="D6" s="274">
        <v>33</v>
      </c>
      <c r="E6" s="274">
        <v>31</v>
      </c>
      <c r="F6" s="274">
        <v>30</v>
      </c>
      <c r="G6" s="274">
        <v>29</v>
      </c>
      <c r="H6" s="274">
        <v>31</v>
      </c>
      <c r="I6" s="274">
        <v>28</v>
      </c>
      <c r="J6" s="274">
        <v>27</v>
      </c>
      <c r="K6" s="510">
        <v>29</v>
      </c>
      <c r="L6" s="5"/>
      <c r="M6" s="5"/>
    </row>
    <row r="7" spans="1:14" ht="20.100000000000001" customHeight="1" x14ac:dyDescent="0.2">
      <c r="A7" s="399" t="s">
        <v>55</v>
      </c>
      <c r="B7" s="274">
        <v>14</v>
      </c>
      <c r="C7" s="274">
        <v>13</v>
      </c>
      <c r="D7" s="274">
        <v>12</v>
      </c>
      <c r="E7" s="274">
        <v>14</v>
      </c>
      <c r="F7" s="274">
        <v>12</v>
      </c>
      <c r="G7" s="274">
        <v>12</v>
      </c>
      <c r="H7" s="274">
        <v>11</v>
      </c>
      <c r="I7" s="274">
        <v>13</v>
      </c>
      <c r="J7" s="274">
        <v>13</v>
      </c>
      <c r="K7" s="511">
        <v>12</v>
      </c>
      <c r="L7" s="69"/>
      <c r="M7" s="69"/>
      <c r="N7" s="70"/>
    </row>
    <row r="8" spans="1:14" ht="20.100000000000001" customHeight="1" x14ac:dyDescent="0.2">
      <c r="A8" s="399" t="s">
        <v>56</v>
      </c>
      <c r="B8" s="274">
        <v>16</v>
      </c>
      <c r="C8" s="274">
        <v>16</v>
      </c>
      <c r="D8" s="274">
        <v>19</v>
      </c>
      <c r="E8" s="274">
        <v>19</v>
      </c>
      <c r="F8" s="274">
        <v>20</v>
      </c>
      <c r="G8" s="274">
        <v>19</v>
      </c>
      <c r="H8" s="274">
        <v>20</v>
      </c>
      <c r="I8" s="274">
        <v>21</v>
      </c>
      <c r="J8" s="274">
        <v>20</v>
      </c>
      <c r="K8" s="510">
        <v>18</v>
      </c>
      <c r="L8" s="69"/>
      <c r="M8" s="69"/>
      <c r="N8" s="70"/>
    </row>
    <row r="9" spans="1:14" ht="20.100000000000001" customHeight="1" x14ac:dyDescent="0.2">
      <c r="A9" s="401" t="s">
        <v>57</v>
      </c>
      <c r="B9" s="274" t="s">
        <v>12</v>
      </c>
      <c r="C9" s="274" t="s">
        <v>12</v>
      </c>
      <c r="D9" s="274" t="s">
        <v>12</v>
      </c>
      <c r="E9" s="274" t="s">
        <v>12</v>
      </c>
      <c r="F9" s="402">
        <v>4</v>
      </c>
      <c r="G9" s="402">
        <v>3</v>
      </c>
      <c r="H9" s="402">
        <v>4</v>
      </c>
      <c r="I9" s="402">
        <v>4</v>
      </c>
      <c r="J9" s="402">
        <v>4</v>
      </c>
      <c r="K9" s="512">
        <v>4</v>
      </c>
      <c r="L9" s="69"/>
      <c r="M9" s="69"/>
    </row>
    <row r="10" spans="1:14" ht="20.100000000000001" customHeight="1" x14ac:dyDescent="0.2">
      <c r="A10" s="401" t="s">
        <v>58</v>
      </c>
      <c r="B10" s="274" t="s">
        <v>12</v>
      </c>
      <c r="C10" s="274" t="s">
        <v>12</v>
      </c>
      <c r="D10" s="274" t="s">
        <v>12</v>
      </c>
      <c r="E10" s="274" t="s">
        <v>12</v>
      </c>
      <c r="F10" s="402">
        <v>16</v>
      </c>
      <c r="G10" s="402">
        <v>16</v>
      </c>
      <c r="H10" s="402">
        <v>16</v>
      </c>
      <c r="I10" s="402">
        <v>17</v>
      </c>
      <c r="J10" s="402">
        <v>16</v>
      </c>
      <c r="K10" s="512">
        <v>14</v>
      </c>
      <c r="L10" s="69"/>
      <c r="M10" s="69"/>
    </row>
    <row r="11" spans="1:14" ht="20.100000000000001" customHeight="1" x14ac:dyDescent="0.2">
      <c r="A11" s="403" t="s">
        <v>59</v>
      </c>
      <c r="B11" s="404">
        <v>1</v>
      </c>
      <c r="C11" s="280">
        <v>2</v>
      </c>
      <c r="D11" s="404">
        <v>1</v>
      </c>
      <c r="E11" s="404">
        <v>1</v>
      </c>
      <c r="F11" s="404">
        <v>1</v>
      </c>
      <c r="G11" s="404">
        <v>1</v>
      </c>
      <c r="H11" s="404">
        <v>1</v>
      </c>
      <c r="I11" s="404">
        <v>1</v>
      </c>
      <c r="J11" s="404">
        <v>1</v>
      </c>
      <c r="K11" s="513">
        <v>1</v>
      </c>
      <c r="L11" s="69"/>
      <c r="M11" s="69"/>
    </row>
    <row r="12" spans="1:14" s="2" customFormat="1" ht="20.100000000000001" customHeight="1" x14ac:dyDescent="0.2">
      <c r="A12" s="405"/>
      <c r="B12" s="406"/>
      <c r="C12" s="406"/>
      <c r="D12" s="314"/>
      <c r="E12" s="314"/>
      <c r="F12" s="314"/>
      <c r="G12" s="314"/>
      <c r="H12" s="314"/>
      <c r="I12" s="314"/>
      <c r="J12" s="314"/>
      <c r="K12" s="400"/>
      <c r="L12" s="69"/>
      <c r="M12" s="69"/>
    </row>
    <row r="13" spans="1:14" s="2" customFormat="1" ht="20.100000000000001" customHeight="1" x14ac:dyDescent="0.2">
      <c r="A13" s="393" t="s">
        <v>60</v>
      </c>
      <c r="B13" s="407">
        <v>2474</v>
      </c>
      <c r="C13" s="407">
        <v>2761</v>
      </c>
      <c r="D13" s="407">
        <v>2718</v>
      </c>
      <c r="E13" s="407">
        <v>2778</v>
      </c>
      <c r="F13" s="407">
        <v>2710</v>
      </c>
      <c r="G13" s="407">
        <v>2736</v>
      </c>
      <c r="H13" s="407">
        <v>2521</v>
      </c>
      <c r="I13" s="407">
        <v>2494</v>
      </c>
      <c r="J13" s="407">
        <v>2532</v>
      </c>
      <c r="K13" s="514">
        <v>4359</v>
      </c>
      <c r="L13" s="71"/>
      <c r="M13" s="69"/>
    </row>
    <row r="14" spans="1:14" s="2" customFormat="1" ht="15" customHeight="1" x14ac:dyDescent="0.2">
      <c r="B14" s="314"/>
      <c r="D14" s="409"/>
      <c r="F14" s="410"/>
      <c r="G14" s="410"/>
      <c r="H14" s="410"/>
      <c r="I14" s="410"/>
      <c r="K14" s="410" t="s">
        <v>61</v>
      </c>
      <c r="L14" s="71"/>
      <c r="M14" s="69"/>
    </row>
    <row r="15" spans="1:14" s="2" customFormat="1" ht="15" customHeight="1" x14ac:dyDescent="0.2">
      <c r="A15" s="312" t="s">
        <v>184</v>
      </c>
      <c r="B15" s="314"/>
      <c r="C15" s="314"/>
      <c r="D15" s="314"/>
      <c r="E15" s="314"/>
      <c r="F15" s="314"/>
      <c r="G15" s="314"/>
      <c r="H15" s="314"/>
      <c r="I15" s="314"/>
      <c r="J15" s="411"/>
      <c r="K15" s="412"/>
      <c r="L15" s="71"/>
      <c r="M15" s="69"/>
    </row>
    <row r="16" spans="1:14" s="2" customFormat="1" ht="15" customHeight="1" x14ac:dyDescent="0.2">
      <c r="A16" s="413" t="s">
        <v>311</v>
      </c>
      <c r="B16" s="314"/>
      <c r="C16" s="314"/>
      <c r="D16" s="314"/>
      <c r="E16" s="314"/>
      <c r="F16" s="314"/>
      <c r="G16" s="314"/>
      <c r="H16" s="314"/>
      <c r="I16" s="314"/>
      <c r="J16" s="411"/>
      <c r="K16" s="412"/>
      <c r="L16" s="71"/>
      <c r="M16" s="69"/>
    </row>
    <row r="17" spans="1:14" ht="15.75" customHeight="1" x14ac:dyDescent="0.2">
      <c r="A17" s="414" t="s">
        <v>62</v>
      </c>
      <c r="B17" s="314"/>
      <c r="C17" s="314"/>
      <c r="D17" s="314"/>
      <c r="E17" s="314"/>
      <c r="F17" s="314"/>
      <c r="G17" s="314"/>
      <c r="H17" s="314"/>
      <c r="I17" s="314"/>
      <c r="J17" s="411"/>
      <c r="K17" s="408"/>
      <c r="L17" s="5"/>
      <c r="M17" s="69"/>
    </row>
    <row r="18" spans="1:14" ht="15.75" customHeight="1" x14ac:dyDescent="0.2">
      <c r="A18" s="413" t="s">
        <v>312</v>
      </c>
      <c r="B18" s="314"/>
      <c r="C18" s="314"/>
      <c r="D18" s="314"/>
      <c r="E18" s="314"/>
      <c r="F18" s="314"/>
      <c r="G18" s="314"/>
      <c r="H18" s="314"/>
      <c r="I18" s="314"/>
      <c r="J18" s="411"/>
      <c r="K18" s="408"/>
      <c r="L18" s="5"/>
      <c r="M18" s="69"/>
    </row>
    <row r="19" spans="1:14" ht="17.25" customHeight="1" x14ac:dyDescent="0.2">
      <c r="A19" s="414" t="s">
        <v>63</v>
      </c>
      <c r="B19" s="415"/>
      <c r="C19" s="411"/>
      <c r="D19" s="411"/>
      <c r="E19" s="411"/>
      <c r="F19" s="411"/>
      <c r="G19" s="411"/>
      <c r="H19" s="415"/>
      <c r="I19" s="415"/>
      <c r="J19" s="411"/>
      <c r="K19" s="408"/>
      <c r="L19" s="5"/>
      <c r="M19" s="5"/>
    </row>
    <row r="20" spans="1:14" s="22" customFormat="1" ht="12.75" customHeight="1" x14ac:dyDescent="0.2">
      <c r="A20" s="416"/>
      <c r="B20" s="371"/>
      <c r="C20" s="417"/>
      <c r="D20" s="371"/>
      <c r="E20" s="417"/>
      <c r="F20" s="371"/>
      <c r="G20" s="417"/>
      <c r="H20" s="371"/>
      <c r="I20" s="371"/>
      <c r="J20" s="417"/>
      <c r="K20" s="369"/>
      <c r="L20" s="14"/>
      <c r="M20" s="14"/>
    </row>
    <row r="21" spans="1:14" ht="13.5" customHeight="1" x14ac:dyDescent="0.2">
      <c r="A21" s="418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8"/>
      <c r="M21" s="8"/>
      <c r="N21" s="22"/>
    </row>
    <row r="22" spans="1:14" ht="13.5" customHeight="1" x14ac:dyDescent="0.2">
      <c r="A22" s="419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8"/>
      <c r="M22" s="8"/>
      <c r="N22" s="22"/>
    </row>
    <row r="23" spans="1:14" ht="13.5" customHeight="1" x14ac:dyDescent="0.2">
      <c r="A23" s="370"/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8"/>
      <c r="M23" s="8"/>
      <c r="N23" s="22"/>
    </row>
    <row r="24" spans="1:14" ht="13.5" customHeight="1" x14ac:dyDescent="0.2">
      <c r="A24" s="418"/>
      <c r="B24" s="371"/>
      <c r="C24" s="341"/>
      <c r="D24" s="341"/>
      <c r="E24" s="341"/>
      <c r="F24" s="341"/>
      <c r="G24" s="341"/>
      <c r="H24" s="341"/>
      <c r="I24" s="341"/>
      <c r="J24" s="341"/>
      <c r="K24" s="341"/>
      <c r="L24" s="8"/>
      <c r="M24" s="8"/>
      <c r="N24" s="22"/>
    </row>
    <row r="25" spans="1:14" ht="13.5" customHeight="1" x14ac:dyDescent="0.2">
      <c r="A25" s="420"/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8"/>
      <c r="M25" s="8"/>
      <c r="N25" s="22"/>
    </row>
    <row r="26" spans="1:14" ht="13.5" customHeight="1" x14ac:dyDescent="0.2">
      <c r="A26" s="371"/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8"/>
      <c r="M26" s="8"/>
      <c r="N26" s="22"/>
    </row>
    <row r="27" spans="1:14" ht="13.5" customHeight="1" x14ac:dyDescent="0.2">
      <c r="A27" s="371"/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8"/>
      <c r="M27" s="8"/>
      <c r="N27" s="22"/>
    </row>
    <row r="28" spans="1:14" ht="13.5" customHeight="1" x14ac:dyDescent="0.2">
      <c r="A28" s="418"/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8"/>
      <c r="M28" s="8"/>
      <c r="N28" s="22"/>
    </row>
    <row r="29" spans="1:14" ht="13.5" customHeight="1" x14ac:dyDescent="0.2">
      <c r="A29" s="421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8"/>
      <c r="M29" s="8"/>
      <c r="N29" s="22"/>
    </row>
    <row r="30" spans="1:14" ht="13.5" customHeight="1" x14ac:dyDescent="0.2">
      <c r="A30" s="421"/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8"/>
      <c r="M30" s="8"/>
      <c r="N30" s="22"/>
    </row>
    <row r="31" spans="1:14" ht="13.5" customHeight="1" x14ac:dyDescent="0.2">
      <c r="A31" s="421"/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8"/>
      <c r="M31" s="8"/>
      <c r="N31" s="22"/>
    </row>
    <row r="32" spans="1:14" ht="13.5" customHeight="1" x14ac:dyDescent="0.2">
      <c r="A32" s="422"/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8"/>
      <c r="M32" s="8"/>
    </row>
    <row r="33" spans="1:13" ht="13.5" customHeight="1" x14ac:dyDescent="0.2">
      <c r="A33" s="421"/>
      <c r="B33" s="341"/>
      <c r="C33" s="331"/>
      <c r="D33" s="341"/>
      <c r="E33" s="331"/>
      <c r="F33" s="341"/>
      <c r="G33" s="331"/>
      <c r="H33" s="341"/>
      <c r="I33" s="341"/>
      <c r="J33" s="331"/>
      <c r="K33" s="341"/>
      <c r="L33" s="5"/>
      <c r="M33" s="5"/>
    </row>
    <row r="34" spans="1:13" ht="13.5" customHeight="1" x14ac:dyDescent="0.2">
      <c r="A34" s="421"/>
      <c r="B34" s="338"/>
      <c r="C34" s="423"/>
      <c r="D34" s="338"/>
      <c r="E34" s="423"/>
      <c r="F34" s="338"/>
      <c r="G34" s="423"/>
      <c r="H34" s="338"/>
      <c r="I34" s="338"/>
      <c r="J34" s="423"/>
      <c r="K34" s="338"/>
      <c r="L34" s="72"/>
      <c r="M34" s="5"/>
    </row>
    <row r="35" spans="1:13" ht="13.5" customHeight="1" x14ac:dyDescent="0.2">
      <c r="A35" s="421"/>
      <c r="B35" s="338"/>
      <c r="C35" s="423"/>
      <c r="D35" s="338"/>
      <c r="E35" s="423"/>
      <c r="F35" s="338"/>
      <c r="G35" s="423"/>
      <c r="H35" s="338"/>
      <c r="I35" s="338"/>
      <c r="J35" s="423"/>
      <c r="K35" s="338"/>
      <c r="L35" s="72"/>
      <c r="M35" s="5"/>
    </row>
    <row r="36" spans="1:13" ht="13.5" customHeight="1" x14ac:dyDescent="0.2">
      <c r="A36" s="421"/>
      <c r="B36" s="338"/>
      <c r="C36" s="423"/>
      <c r="D36" s="338"/>
      <c r="E36" s="423"/>
      <c r="F36" s="338"/>
      <c r="G36" s="423"/>
      <c r="H36" s="338"/>
      <c r="I36" s="338"/>
      <c r="J36" s="423"/>
      <c r="K36" s="338"/>
      <c r="L36" s="72"/>
      <c r="M36" s="5"/>
    </row>
    <row r="37" spans="1:13" s="7" customFormat="1" ht="12.95" customHeight="1" x14ac:dyDescent="0.2">
      <c r="A37" s="8"/>
      <c r="B37" s="73"/>
      <c r="C37" s="74"/>
      <c r="D37" s="73"/>
      <c r="E37" s="74"/>
      <c r="F37" s="73"/>
      <c r="G37" s="74"/>
      <c r="H37" s="73"/>
      <c r="I37" s="73"/>
      <c r="J37" s="74"/>
      <c r="K37" s="73"/>
      <c r="L37" s="72"/>
      <c r="M37" s="5"/>
    </row>
    <row r="38" spans="1:13" s="7" customFormat="1" ht="15" customHeight="1" x14ac:dyDescent="0.2">
      <c r="A38" s="8"/>
      <c r="B38" s="8"/>
      <c r="C38" s="75"/>
      <c r="D38" s="8"/>
      <c r="E38" s="75"/>
      <c r="F38" s="8"/>
      <c r="G38" s="75"/>
      <c r="H38" s="8"/>
      <c r="I38" s="8"/>
      <c r="J38" s="75"/>
      <c r="K38" s="8"/>
      <c r="L38" s="2"/>
      <c r="M38" s="2"/>
    </row>
    <row r="39" spans="1:13" s="7" customFormat="1" ht="15" customHeight="1" x14ac:dyDescent="0.2">
      <c r="A39" s="25"/>
      <c r="B39" s="8"/>
      <c r="C39" s="75"/>
      <c r="D39" s="8"/>
      <c r="E39" s="75"/>
      <c r="F39" s="8"/>
      <c r="G39" s="75"/>
      <c r="H39" s="8"/>
      <c r="I39" s="8"/>
      <c r="J39" s="75"/>
      <c r="K39" s="8"/>
      <c r="L39" s="2"/>
      <c r="M39" s="2"/>
    </row>
    <row r="40" spans="1:13" s="7" customFormat="1" ht="15" customHeight="1" x14ac:dyDescent="0.2">
      <c r="A40" s="76"/>
      <c r="B40" s="25"/>
      <c r="C40" s="77"/>
      <c r="D40" s="78"/>
      <c r="E40" s="79"/>
      <c r="F40" s="78"/>
      <c r="G40" s="79"/>
      <c r="H40" s="78"/>
      <c r="I40" s="78"/>
      <c r="J40" s="79"/>
      <c r="K40" s="80"/>
      <c r="L40" s="81"/>
    </row>
    <row r="41" spans="1:13" s="7" customFormat="1" ht="18" customHeight="1" x14ac:dyDescent="0.2">
      <c r="A41" s="76"/>
      <c r="B41" s="78"/>
      <c r="C41" s="77"/>
      <c r="D41" s="25"/>
      <c r="E41" s="79"/>
      <c r="F41" s="78"/>
      <c r="G41" s="79"/>
      <c r="H41" s="78"/>
      <c r="I41" s="78"/>
      <c r="J41" s="79"/>
      <c r="K41" s="80"/>
      <c r="L41" s="81"/>
    </row>
    <row r="42" spans="1:13" ht="15" customHeight="1" x14ac:dyDescent="0.2">
      <c r="A42" s="76"/>
      <c r="B42" s="78"/>
      <c r="C42" s="77"/>
      <c r="D42" s="25"/>
      <c r="E42" s="79"/>
      <c r="F42" s="25"/>
      <c r="G42" s="79"/>
      <c r="H42" s="78"/>
      <c r="I42" s="78"/>
      <c r="J42" s="79"/>
      <c r="K42" s="80"/>
      <c r="L42" s="81"/>
      <c r="M42" s="7"/>
    </row>
    <row r="43" spans="1:13" ht="15" customHeight="1" x14ac:dyDescent="0.2">
      <c r="A43" s="76"/>
      <c r="B43" s="25"/>
      <c r="C43" s="77"/>
      <c r="D43" s="82"/>
      <c r="E43" s="79"/>
      <c r="F43" s="82"/>
      <c r="G43" s="79"/>
      <c r="H43" s="82"/>
      <c r="I43" s="82"/>
      <c r="J43" s="79"/>
      <c r="K43" s="80"/>
      <c r="L43" s="81"/>
      <c r="M43" s="7"/>
    </row>
    <row r="44" spans="1:13" ht="15" customHeight="1" x14ac:dyDescent="0.2">
      <c r="A44" s="76"/>
      <c r="B44" s="82"/>
      <c r="C44" s="77"/>
      <c r="D44" s="59"/>
      <c r="E44" s="79"/>
      <c r="F44" s="59"/>
      <c r="G44" s="79"/>
      <c r="H44" s="59"/>
      <c r="I44" s="59"/>
      <c r="J44" s="79"/>
      <c r="K44" s="83"/>
      <c r="L44" s="81"/>
      <c r="M44" s="7"/>
    </row>
    <row r="45" spans="1:13" ht="15" customHeight="1" x14ac:dyDescent="0.2">
      <c r="A45" s="76"/>
      <c r="B45" s="59"/>
      <c r="C45" s="77"/>
      <c r="D45" s="59"/>
      <c r="E45" s="79"/>
      <c r="F45" s="59"/>
      <c r="G45" s="79"/>
      <c r="H45" s="59"/>
      <c r="I45" s="59"/>
      <c r="J45" s="79"/>
      <c r="K45" s="83"/>
      <c r="L45" s="81"/>
    </row>
    <row r="46" spans="1:13" x14ac:dyDescent="0.2">
      <c r="A46" s="76"/>
      <c r="B46" s="59"/>
      <c r="C46" s="84"/>
      <c r="D46" s="59"/>
      <c r="E46" s="84"/>
      <c r="F46" s="59"/>
      <c r="G46" s="84"/>
      <c r="H46" s="59"/>
      <c r="I46" s="59"/>
      <c r="J46" s="84"/>
      <c r="K46" s="83"/>
      <c r="L46" s="81"/>
    </row>
    <row r="47" spans="1:13" x14ac:dyDescent="0.2">
      <c r="A47" s="76"/>
      <c r="B47" s="59"/>
      <c r="C47" s="84"/>
      <c r="D47" s="59"/>
      <c r="E47" s="84"/>
      <c r="F47" s="59"/>
      <c r="G47" s="84"/>
      <c r="H47" s="59"/>
      <c r="I47" s="59"/>
      <c r="J47" s="84"/>
      <c r="K47" s="83"/>
      <c r="L47" s="81"/>
    </row>
    <row r="48" spans="1:13" x14ac:dyDescent="0.2">
      <c r="A48" s="76"/>
      <c r="B48" s="59"/>
      <c r="C48" s="84"/>
      <c r="D48" s="14"/>
      <c r="E48" s="84"/>
      <c r="F48" s="14"/>
      <c r="G48" s="84"/>
      <c r="H48" s="14"/>
      <c r="I48" s="14"/>
      <c r="J48" s="84"/>
      <c r="K48" s="85"/>
      <c r="L48" s="81"/>
    </row>
    <row r="49" spans="1:12" x14ac:dyDescent="0.2">
      <c r="A49" s="76"/>
      <c r="B49" s="14"/>
      <c r="C49" s="84"/>
      <c r="D49" s="14"/>
      <c r="E49" s="84"/>
      <c r="F49" s="14"/>
      <c r="G49" s="84"/>
      <c r="H49" s="14"/>
      <c r="I49" s="14"/>
      <c r="J49" s="84"/>
      <c r="K49" s="14"/>
      <c r="L49" s="81"/>
    </row>
    <row r="50" spans="1:12" x14ac:dyDescent="0.2">
      <c r="A50" s="86"/>
      <c r="B50" s="14"/>
      <c r="C50" s="84"/>
      <c r="D50" s="14"/>
      <c r="E50" s="84"/>
      <c r="F50" s="14"/>
      <c r="G50" s="84"/>
      <c r="H50" s="14"/>
      <c r="I50" s="14"/>
      <c r="J50" s="84"/>
      <c r="K50" s="14"/>
      <c r="L50" s="81"/>
    </row>
    <row r="51" spans="1:12" ht="15.75" x14ac:dyDescent="0.25">
      <c r="A51" s="86"/>
      <c r="B51" s="87"/>
      <c r="C51" s="84"/>
      <c r="D51" s="22"/>
      <c r="E51" s="84"/>
      <c r="F51" s="22"/>
      <c r="G51" s="84"/>
      <c r="H51" s="22"/>
      <c r="I51" s="22"/>
      <c r="J51" s="84"/>
      <c r="K51" s="22"/>
      <c r="L51" s="81"/>
    </row>
    <row r="52" spans="1:12" x14ac:dyDescent="0.2">
      <c r="B52" s="22"/>
    </row>
  </sheetData>
  <pageMargins left="0.5" right="0.5" top="0.5" bottom="0.5" header="0.511811023622047" footer="0.511811023622047"/>
  <pageSetup paperSize="9" scale="95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1"/>
  <sheetViews>
    <sheetView zoomScaleNormal="100" workbookViewId="0"/>
  </sheetViews>
  <sheetFormatPr defaultRowHeight="12.75" x14ac:dyDescent="0.2"/>
  <cols>
    <col min="1" max="1" width="33.5703125" style="20" customWidth="1"/>
    <col min="2" max="6" width="15.42578125" style="20" customWidth="1"/>
    <col min="7" max="256" width="9.140625" style="20"/>
    <col min="257" max="257" width="33.5703125" style="20" customWidth="1"/>
    <col min="258" max="262" width="15.42578125" style="20" customWidth="1"/>
    <col min="263" max="512" width="9.140625" style="20"/>
    <col min="513" max="513" width="33.5703125" style="20" customWidth="1"/>
    <col min="514" max="518" width="15.42578125" style="20" customWidth="1"/>
    <col min="519" max="768" width="9.140625" style="20"/>
    <col min="769" max="769" width="33.5703125" style="20" customWidth="1"/>
    <col min="770" max="774" width="15.42578125" style="20" customWidth="1"/>
    <col min="775" max="1024" width="9.140625" style="20"/>
    <col min="1025" max="1025" width="33.5703125" style="20" customWidth="1"/>
    <col min="1026" max="1030" width="15.42578125" style="20" customWidth="1"/>
    <col min="1031" max="1280" width="9.140625" style="20"/>
    <col min="1281" max="1281" width="33.5703125" style="20" customWidth="1"/>
    <col min="1282" max="1286" width="15.42578125" style="20" customWidth="1"/>
    <col min="1287" max="1536" width="9.140625" style="20"/>
    <col min="1537" max="1537" width="33.5703125" style="20" customWidth="1"/>
    <col min="1538" max="1542" width="15.42578125" style="20" customWidth="1"/>
    <col min="1543" max="1792" width="9.140625" style="20"/>
    <col min="1793" max="1793" width="33.5703125" style="20" customWidth="1"/>
    <col min="1794" max="1798" width="15.42578125" style="20" customWidth="1"/>
    <col min="1799" max="2048" width="9.140625" style="20"/>
    <col min="2049" max="2049" width="33.5703125" style="20" customWidth="1"/>
    <col min="2050" max="2054" width="15.42578125" style="20" customWidth="1"/>
    <col min="2055" max="2304" width="9.140625" style="20"/>
    <col min="2305" max="2305" width="33.5703125" style="20" customWidth="1"/>
    <col min="2306" max="2310" width="15.42578125" style="20" customWidth="1"/>
    <col min="2311" max="2560" width="9.140625" style="20"/>
    <col min="2561" max="2561" width="33.5703125" style="20" customWidth="1"/>
    <col min="2562" max="2566" width="15.42578125" style="20" customWidth="1"/>
    <col min="2567" max="2816" width="9.140625" style="20"/>
    <col min="2817" max="2817" width="33.5703125" style="20" customWidth="1"/>
    <col min="2818" max="2822" width="15.42578125" style="20" customWidth="1"/>
    <col min="2823" max="3072" width="9.140625" style="20"/>
    <col min="3073" max="3073" width="33.5703125" style="20" customWidth="1"/>
    <col min="3074" max="3078" width="15.42578125" style="20" customWidth="1"/>
    <col min="3079" max="3328" width="9.140625" style="20"/>
    <col min="3329" max="3329" width="33.5703125" style="20" customWidth="1"/>
    <col min="3330" max="3334" width="15.42578125" style="20" customWidth="1"/>
    <col min="3335" max="3584" width="9.140625" style="20"/>
    <col min="3585" max="3585" width="33.5703125" style="20" customWidth="1"/>
    <col min="3586" max="3590" width="15.42578125" style="20" customWidth="1"/>
    <col min="3591" max="3840" width="9.140625" style="20"/>
    <col min="3841" max="3841" width="33.5703125" style="20" customWidth="1"/>
    <col min="3842" max="3846" width="15.42578125" style="20" customWidth="1"/>
    <col min="3847" max="4096" width="9.140625" style="20"/>
    <col min="4097" max="4097" width="33.5703125" style="20" customWidth="1"/>
    <col min="4098" max="4102" width="15.42578125" style="20" customWidth="1"/>
    <col min="4103" max="4352" width="9.140625" style="20"/>
    <col min="4353" max="4353" width="33.5703125" style="20" customWidth="1"/>
    <col min="4354" max="4358" width="15.42578125" style="20" customWidth="1"/>
    <col min="4359" max="4608" width="9.140625" style="20"/>
    <col min="4609" max="4609" width="33.5703125" style="20" customWidth="1"/>
    <col min="4610" max="4614" width="15.42578125" style="20" customWidth="1"/>
    <col min="4615" max="4864" width="9.140625" style="20"/>
    <col min="4865" max="4865" width="33.5703125" style="20" customWidth="1"/>
    <col min="4866" max="4870" width="15.42578125" style="20" customWidth="1"/>
    <col min="4871" max="5120" width="9.140625" style="20"/>
    <col min="5121" max="5121" width="33.5703125" style="20" customWidth="1"/>
    <col min="5122" max="5126" width="15.42578125" style="20" customWidth="1"/>
    <col min="5127" max="5376" width="9.140625" style="20"/>
    <col min="5377" max="5377" width="33.5703125" style="20" customWidth="1"/>
    <col min="5378" max="5382" width="15.42578125" style="20" customWidth="1"/>
    <col min="5383" max="5632" width="9.140625" style="20"/>
    <col min="5633" max="5633" width="33.5703125" style="20" customWidth="1"/>
    <col min="5634" max="5638" width="15.42578125" style="20" customWidth="1"/>
    <col min="5639" max="5888" width="9.140625" style="20"/>
    <col min="5889" max="5889" width="33.5703125" style="20" customWidth="1"/>
    <col min="5890" max="5894" width="15.42578125" style="20" customWidth="1"/>
    <col min="5895" max="6144" width="9.140625" style="20"/>
    <col min="6145" max="6145" width="33.5703125" style="20" customWidth="1"/>
    <col min="6146" max="6150" width="15.42578125" style="20" customWidth="1"/>
    <col min="6151" max="6400" width="9.140625" style="20"/>
    <col min="6401" max="6401" width="33.5703125" style="20" customWidth="1"/>
    <col min="6402" max="6406" width="15.42578125" style="20" customWidth="1"/>
    <col min="6407" max="6656" width="9.140625" style="20"/>
    <col min="6657" max="6657" width="33.5703125" style="20" customWidth="1"/>
    <col min="6658" max="6662" width="15.42578125" style="20" customWidth="1"/>
    <col min="6663" max="6912" width="9.140625" style="20"/>
    <col min="6913" max="6913" width="33.5703125" style="20" customWidth="1"/>
    <col min="6914" max="6918" width="15.42578125" style="20" customWidth="1"/>
    <col min="6919" max="7168" width="9.140625" style="20"/>
    <col min="7169" max="7169" width="33.5703125" style="20" customWidth="1"/>
    <col min="7170" max="7174" width="15.42578125" style="20" customWidth="1"/>
    <col min="7175" max="7424" width="9.140625" style="20"/>
    <col min="7425" max="7425" width="33.5703125" style="20" customWidth="1"/>
    <col min="7426" max="7430" width="15.42578125" style="20" customWidth="1"/>
    <col min="7431" max="7680" width="9.140625" style="20"/>
    <col min="7681" max="7681" width="33.5703125" style="20" customWidth="1"/>
    <col min="7682" max="7686" width="15.42578125" style="20" customWidth="1"/>
    <col min="7687" max="7936" width="9.140625" style="20"/>
    <col min="7937" max="7937" width="33.5703125" style="20" customWidth="1"/>
    <col min="7938" max="7942" width="15.42578125" style="20" customWidth="1"/>
    <col min="7943" max="8192" width="9.140625" style="20"/>
    <col min="8193" max="8193" width="33.5703125" style="20" customWidth="1"/>
    <col min="8194" max="8198" width="15.42578125" style="20" customWidth="1"/>
    <col min="8199" max="8448" width="9.140625" style="20"/>
    <col min="8449" max="8449" width="33.5703125" style="20" customWidth="1"/>
    <col min="8450" max="8454" width="15.42578125" style="20" customWidth="1"/>
    <col min="8455" max="8704" width="9.140625" style="20"/>
    <col min="8705" max="8705" width="33.5703125" style="20" customWidth="1"/>
    <col min="8706" max="8710" width="15.42578125" style="20" customWidth="1"/>
    <col min="8711" max="8960" width="9.140625" style="20"/>
    <col min="8961" max="8961" width="33.5703125" style="20" customWidth="1"/>
    <col min="8962" max="8966" width="15.42578125" style="20" customWidth="1"/>
    <col min="8967" max="9216" width="9.140625" style="20"/>
    <col min="9217" max="9217" width="33.5703125" style="20" customWidth="1"/>
    <col min="9218" max="9222" width="15.42578125" style="20" customWidth="1"/>
    <col min="9223" max="9472" width="9.140625" style="20"/>
    <col min="9473" max="9473" width="33.5703125" style="20" customWidth="1"/>
    <col min="9474" max="9478" width="15.42578125" style="20" customWidth="1"/>
    <col min="9479" max="9728" width="9.140625" style="20"/>
    <col min="9729" max="9729" width="33.5703125" style="20" customWidth="1"/>
    <col min="9730" max="9734" width="15.42578125" style="20" customWidth="1"/>
    <col min="9735" max="9984" width="9.140625" style="20"/>
    <col min="9985" max="9985" width="33.5703125" style="20" customWidth="1"/>
    <col min="9986" max="9990" width="15.42578125" style="20" customWidth="1"/>
    <col min="9991" max="10240" width="9.140625" style="20"/>
    <col min="10241" max="10241" width="33.5703125" style="20" customWidth="1"/>
    <col min="10242" max="10246" width="15.42578125" style="20" customWidth="1"/>
    <col min="10247" max="10496" width="9.140625" style="20"/>
    <col min="10497" max="10497" width="33.5703125" style="20" customWidth="1"/>
    <col min="10498" max="10502" width="15.42578125" style="20" customWidth="1"/>
    <col min="10503" max="10752" width="9.140625" style="20"/>
    <col min="10753" max="10753" width="33.5703125" style="20" customWidth="1"/>
    <col min="10754" max="10758" width="15.42578125" style="20" customWidth="1"/>
    <col min="10759" max="11008" width="9.140625" style="20"/>
    <col min="11009" max="11009" width="33.5703125" style="20" customWidth="1"/>
    <col min="11010" max="11014" width="15.42578125" style="20" customWidth="1"/>
    <col min="11015" max="11264" width="9.140625" style="20"/>
    <col min="11265" max="11265" width="33.5703125" style="20" customWidth="1"/>
    <col min="11266" max="11270" width="15.42578125" style="20" customWidth="1"/>
    <col min="11271" max="11520" width="9.140625" style="20"/>
    <col min="11521" max="11521" width="33.5703125" style="20" customWidth="1"/>
    <col min="11522" max="11526" width="15.42578125" style="20" customWidth="1"/>
    <col min="11527" max="11776" width="9.140625" style="20"/>
    <col min="11777" max="11777" width="33.5703125" style="20" customWidth="1"/>
    <col min="11778" max="11782" width="15.42578125" style="20" customWidth="1"/>
    <col min="11783" max="12032" width="9.140625" style="20"/>
    <col min="12033" max="12033" width="33.5703125" style="20" customWidth="1"/>
    <col min="12034" max="12038" width="15.42578125" style="20" customWidth="1"/>
    <col min="12039" max="12288" width="9.140625" style="20"/>
    <col min="12289" max="12289" width="33.5703125" style="20" customWidth="1"/>
    <col min="12290" max="12294" width="15.42578125" style="20" customWidth="1"/>
    <col min="12295" max="12544" width="9.140625" style="20"/>
    <col min="12545" max="12545" width="33.5703125" style="20" customWidth="1"/>
    <col min="12546" max="12550" width="15.42578125" style="20" customWidth="1"/>
    <col min="12551" max="12800" width="9.140625" style="20"/>
    <col min="12801" max="12801" width="33.5703125" style="20" customWidth="1"/>
    <col min="12802" max="12806" width="15.42578125" style="20" customWidth="1"/>
    <col min="12807" max="13056" width="9.140625" style="20"/>
    <col min="13057" max="13057" width="33.5703125" style="20" customWidth="1"/>
    <col min="13058" max="13062" width="15.42578125" style="20" customWidth="1"/>
    <col min="13063" max="13312" width="9.140625" style="20"/>
    <col min="13313" max="13313" width="33.5703125" style="20" customWidth="1"/>
    <col min="13314" max="13318" width="15.42578125" style="20" customWidth="1"/>
    <col min="13319" max="13568" width="9.140625" style="20"/>
    <col min="13569" max="13569" width="33.5703125" style="20" customWidth="1"/>
    <col min="13570" max="13574" width="15.42578125" style="20" customWidth="1"/>
    <col min="13575" max="13824" width="9.140625" style="20"/>
    <col min="13825" max="13825" width="33.5703125" style="20" customWidth="1"/>
    <col min="13826" max="13830" width="15.42578125" style="20" customWidth="1"/>
    <col min="13831" max="14080" width="9.140625" style="20"/>
    <col min="14081" max="14081" width="33.5703125" style="20" customWidth="1"/>
    <col min="14082" max="14086" width="15.42578125" style="20" customWidth="1"/>
    <col min="14087" max="14336" width="9.140625" style="20"/>
    <col min="14337" max="14337" width="33.5703125" style="20" customWidth="1"/>
    <col min="14338" max="14342" width="15.42578125" style="20" customWidth="1"/>
    <col min="14343" max="14592" width="9.140625" style="20"/>
    <col min="14593" max="14593" width="33.5703125" style="20" customWidth="1"/>
    <col min="14594" max="14598" width="15.42578125" style="20" customWidth="1"/>
    <col min="14599" max="14848" width="9.140625" style="20"/>
    <col min="14849" max="14849" width="33.5703125" style="20" customWidth="1"/>
    <col min="14850" max="14854" width="15.42578125" style="20" customWidth="1"/>
    <col min="14855" max="15104" width="9.140625" style="20"/>
    <col min="15105" max="15105" width="33.5703125" style="20" customWidth="1"/>
    <col min="15106" max="15110" width="15.42578125" style="20" customWidth="1"/>
    <col min="15111" max="15360" width="9.140625" style="20"/>
    <col min="15361" max="15361" width="33.5703125" style="20" customWidth="1"/>
    <col min="15362" max="15366" width="15.42578125" style="20" customWidth="1"/>
    <col min="15367" max="15616" width="9.140625" style="20"/>
    <col min="15617" max="15617" width="33.5703125" style="20" customWidth="1"/>
    <col min="15618" max="15622" width="15.42578125" style="20" customWidth="1"/>
    <col min="15623" max="15872" width="9.140625" style="20"/>
    <col min="15873" max="15873" width="33.5703125" style="20" customWidth="1"/>
    <col min="15874" max="15878" width="15.42578125" style="20" customWidth="1"/>
    <col min="15879" max="16128" width="9.140625" style="20"/>
    <col min="16129" max="16129" width="33.5703125" style="20" customWidth="1"/>
    <col min="16130" max="16134" width="15.42578125" style="20" customWidth="1"/>
    <col min="16135" max="16384" width="9.140625" style="20"/>
  </cols>
  <sheetData>
    <row r="1" spans="1:6" ht="17.25" x14ac:dyDescent="0.25">
      <c r="A1" s="88" t="s">
        <v>295</v>
      </c>
      <c r="B1" s="19"/>
      <c r="C1" s="19"/>
      <c r="D1" s="19"/>
      <c r="E1" s="19"/>
      <c r="F1" s="19"/>
    </row>
    <row r="2" spans="1:6" ht="14.25" x14ac:dyDescent="0.2">
      <c r="A2" s="19"/>
      <c r="B2" s="19"/>
      <c r="C2" s="19"/>
      <c r="D2" s="19"/>
      <c r="E2" s="19"/>
      <c r="F2" s="19"/>
    </row>
    <row r="3" spans="1:6" ht="26.25" customHeight="1" x14ac:dyDescent="0.2">
      <c r="A3" s="23" t="s">
        <v>33</v>
      </c>
      <c r="B3" s="90" t="s">
        <v>64</v>
      </c>
      <c r="C3" s="90" t="s">
        <v>65</v>
      </c>
      <c r="D3" s="91" t="s">
        <v>66</v>
      </c>
      <c r="E3" s="90" t="s">
        <v>67</v>
      </c>
      <c r="F3" s="91" t="s">
        <v>68</v>
      </c>
    </row>
    <row r="4" spans="1:6" ht="20.100000000000001" customHeight="1" x14ac:dyDescent="0.2">
      <c r="A4" s="68" t="s">
        <v>34</v>
      </c>
      <c r="B4" s="92">
        <v>6503</v>
      </c>
      <c r="C4" s="92">
        <v>19941</v>
      </c>
      <c r="D4" s="92">
        <v>15881</v>
      </c>
      <c r="E4" s="92">
        <v>17103</v>
      </c>
      <c r="F4" s="92">
        <v>59428</v>
      </c>
    </row>
    <row r="5" spans="1:6" ht="20.100000000000001" customHeight="1" x14ac:dyDescent="0.2">
      <c r="A5" s="93" t="s">
        <v>69</v>
      </c>
      <c r="B5" s="94">
        <v>7839</v>
      </c>
      <c r="C5" s="94">
        <v>26147</v>
      </c>
      <c r="D5" s="94">
        <v>20023</v>
      </c>
      <c r="E5" s="94">
        <v>17826</v>
      </c>
      <c r="F5" s="94">
        <v>71835</v>
      </c>
    </row>
    <row r="6" spans="1:6" ht="20.100000000000001" customHeight="1" x14ac:dyDescent="0.2">
      <c r="A6" s="93" t="s">
        <v>36</v>
      </c>
      <c r="B6" s="94">
        <v>4227</v>
      </c>
      <c r="C6" s="94">
        <v>35810</v>
      </c>
      <c r="D6" s="94">
        <v>20472</v>
      </c>
      <c r="E6" s="94">
        <v>23888</v>
      </c>
      <c r="F6" s="94">
        <v>84397</v>
      </c>
    </row>
    <row r="7" spans="1:6" ht="20.100000000000001" customHeight="1" x14ac:dyDescent="0.2">
      <c r="A7" s="93" t="s">
        <v>37</v>
      </c>
      <c r="B7" s="94">
        <v>33124</v>
      </c>
      <c r="C7" s="94">
        <v>14940</v>
      </c>
      <c r="D7" s="94">
        <v>41790</v>
      </c>
      <c r="E7" s="94">
        <v>67715</v>
      </c>
      <c r="F7" s="94">
        <v>157569</v>
      </c>
    </row>
    <row r="8" spans="1:6" ht="20.100000000000001" customHeight="1" x14ac:dyDescent="0.2">
      <c r="A8" s="93" t="s">
        <v>38</v>
      </c>
      <c r="B8" s="94">
        <v>5526</v>
      </c>
      <c r="C8" s="94">
        <v>28933</v>
      </c>
      <c r="D8" s="94">
        <v>16095</v>
      </c>
      <c r="E8" s="94">
        <v>13523</v>
      </c>
      <c r="F8" s="94">
        <v>64077</v>
      </c>
    </row>
    <row r="9" spans="1:6" ht="20.100000000000001" customHeight="1" x14ac:dyDescent="0.2">
      <c r="A9" s="93" t="s">
        <v>39</v>
      </c>
      <c r="B9" s="94">
        <v>6508</v>
      </c>
      <c r="C9" s="94">
        <v>18178</v>
      </c>
      <c r="D9" s="94">
        <v>15772</v>
      </c>
      <c r="E9" s="94">
        <v>21278</v>
      </c>
      <c r="F9" s="94">
        <v>61736</v>
      </c>
    </row>
    <row r="10" spans="1:6" ht="20.100000000000001" customHeight="1" x14ac:dyDescent="0.2">
      <c r="A10" s="93" t="s">
        <v>40</v>
      </c>
      <c r="B10" s="94">
        <v>2605</v>
      </c>
      <c r="C10" s="94">
        <v>28906</v>
      </c>
      <c r="D10" s="94">
        <v>8147</v>
      </c>
      <c r="E10" s="94">
        <v>8782</v>
      </c>
      <c r="F10" s="94">
        <v>48440</v>
      </c>
    </row>
    <row r="11" spans="1:6" ht="20.100000000000001" customHeight="1" x14ac:dyDescent="0.2">
      <c r="A11" s="93" t="s">
        <v>41</v>
      </c>
      <c r="B11" s="94">
        <v>5652</v>
      </c>
      <c r="C11" s="94">
        <v>22586</v>
      </c>
      <c r="D11" s="94">
        <v>18034</v>
      </c>
      <c r="E11" s="94">
        <v>13487</v>
      </c>
      <c r="F11" s="94">
        <v>59759</v>
      </c>
    </row>
    <row r="12" spans="1:6" ht="20.100000000000001" customHeight="1" x14ac:dyDescent="0.2">
      <c r="A12" s="93" t="s">
        <v>42</v>
      </c>
      <c r="B12" s="94">
        <v>5825</v>
      </c>
      <c r="C12" s="94">
        <v>23658</v>
      </c>
      <c r="D12" s="94">
        <v>13045</v>
      </c>
      <c r="E12" s="94">
        <v>16857</v>
      </c>
      <c r="F12" s="94">
        <v>59385</v>
      </c>
    </row>
    <row r="13" spans="1:6" ht="20.100000000000001" customHeight="1" x14ac:dyDescent="0.2">
      <c r="A13" s="93" t="s">
        <v>43</v>
      </c>
      <c r="B13" s="94">
        <v>2069</v>
      </c>
      <c r="C13" s="94">
        <v>29016</v>
      </c>
      <c r="D13" s="94">
        <v>11953</v>
      </c>
      <c r="E13" s="94">
        <v>10810</v>
      </c>
      <c r="F13" s="94">
        <v>53848</v>
      </c>
    </row>
    <row r="14" spans="1:6" ht="20.100000000000001" customHeight="1" x14ac:dyDescent="0.2">
      <c r="A14" s="93" t="s">
        <v>44</v>
      </c>
      <c r="B14" s="94">
        <v>4612</v>
      </c>
      <c r="C14" s="94">
        <v>33411</v>
      </c>
      <c r="D14" s="94">
        <v>16760</v>
      </c>
      <c r="E14" s="94">
        <v>15071</v>
      </c>
      <c r="F14" s="94">
        <v>69854</v>
      </c>
    </row>
    <row r="15" spans="1:6" ht="20.100000000000001" customHeight="1" x14ac:dyDescent="0.2">
      <c r="A15" s="483"/>
      <c r="B15" s="94"/>
      <c r="C15" s="94"/>
      <c r="D15" s="94"/>
      <c r="E15" s="94"/>
      <c r="F15" s="94"/>
    </row>
    <row r="16" spans="1:6" ht="20.100000000000001" customHeight="1" x14ac:dyDescent="0.2">
      <c r="A16" s="95" t="s">
        <v>9</v>
      </c>
      <c r="B16" s="96">
        <f>SUM(B4:B14)</f>
        <v>84490</v>
      </c>
      <c r="C16" s="96">
        <f>SUM(C4:C14)</f>
        <v>281526</v>
      </c>
      <c r="D16" s="96">
        <f>SUM(D4:D14)</f>
        <v>197972</v>
      </c>
      <c r="E16" s="96">
        <f>SUM(E4:E14)</f>
        <v>226340</v>
      </c>
      <c r="F16" s="96">
        <f>SUM(B16:E16)</f>
        <v>790328</v>
      </c>
    </row>
    <row r="17" spans="1:6" ht="14.25" x14ac:dyDescent="0.2">
      <c r="A17" s="19"/>
      <c r="B17" s="19"/>
      <c r="C17" s="19"/>
      <c r="D17" s="19"/>
      <c r="E17" s="19"/>
      <c r="F17" s="41" t="s">
        <v>317</v>
      </c>
    </row>
    <row r="18" spans="1:6" ht="14.25" x14ac:dyDescent="0.2">
      <c r="A18" s="47" t="s">
        <v>27</v>
      </c>
      <c r="B18" s="19"/>
      <c r="C18" s="19"/>
      <c r="D18" s="19"/>
      <c r="E18" s="19"/>
      <c r="F18" s="19"/>
    </row>
    <row r="19" spans="1:6" ht="14.25" x14ac:dyDescent="0.2">
      <c r="A19" s="97" t="s">
        <v>70</v>
      </c>
      <c r="B19" s="19"/>
      <c r="C19" s="19"/>
      <c r="D19" s="19"/>
      <c r="E19" s="19"/>
      <c r="F19" s="19"/>
    </row>
    <row r="20" spans="1:6" ht="14.25" x14ac:dyDescent="0.2">
      <c r="A20" s="98" t="s">
        <v>71</v>
      </c>
      <c r="B20" s="19"/>
      <c r="C20" s="19"/>
      <c r="D20" s="19"/>
      <c r="E20" s="19"/>
      <c r="F20" s="19"/>
    </row>
    <row r="21" spans="1:6" ht="14.25" x14ac:dyDescent="0.2">
      <c r="A21" s="99" t="s">
        <v>72</v>
      </c>
      <c r="B21" s="19"/>
      <c r="C21" s="19"/>
      <c r="D21" s="19"/>
      <c r="E21" s="19"/>
      <c r="F21" s="19"/>
    </row>
  </sheetData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24"/>
  <sheetViews>
    <sheetView view="pageBreakPreview" zoomScale="60" zoomScaleNormal="100" workbookViewId="0">
      <selection sqref="A1:P1"/>
    </sheetView>
  </sheetViews>
  <sheetFormatPr defaultRowHeight="12.75" x14ac:dyDescent="0.2"/>
  <cols>
    <col min="1" max="1" width="19.28515625" style="22" customWidth="1"/>
    <col min="2" max="2" width="4.28515625" style="120" customWidth="1"/>
    <col min="3" max="10" width="9.5703125" style="120" customWidth="1"/>
    <col min="11" max="16" width="9.5703125" style="22" customWidth="1"/>
    <col min="17" max="256" width="9.140625" style="22"/>
    <col min="257" max="257" width="22" style="22" customWidth="1"/>
    <col min="258" max="258" width="6.85546875" style="22" customWidth="1"/>
    <col min="259" max="272" width="9.5703125" style="22" customWidth="1"/>
    <col min="273" max="512" width="9.140625" style="22"/>
    <col min="513" max="513" width="22" style="22" customWidth="1"/>
    <col min="514" max="514" width="6.85546875" style="22" customWidth="1"/>
    <col min="515" max="528" width="9.5703125" style="22" customWidth="1"/>
    <col min="529" max="768" width="9.140625" style="22"/>
    <col min="769" max="769" width="22" style="22" customWidth="1"/>
    <col min="770" max="770" width="6.85546875" style="22" customWidth="1"/>
    <col min="771" max="784" width="9.5703125" style="22" customWidth="1"/>
    <col min="785" max="1024" width="9.140625" style="22"/>
    <col min="1025" max="1025" width="22" style="22" customWidth="1"/>
    <col min="1026" max="1026" width="6.85546875" style="22" customWidth="1"/>
    <col min="1027" max="1040" width="9.5703125" style="22" customWidth="1"/>
    <col min="1041" max="1280" width="9.140625" style="22"/>
    <col min="1281" max="1281" width="22" style="22" customWidth="1"/>
    <col min="1282" max="1282" width="6.85546875" style="22" customWidth="1"/>
    <col min="1283" max="1296" width="9.5703125" style="22" customWidth="1"/>
    <col min="1297" max="1536" width="9.140625" style="22"/>
    <col min="1537" max="1537" width="22" style="22" customWidth="1"/>
    <col min="1538" max="1538" width="6.85546875" style="22" customWidth="1"/>
    <col min="1539" max="1552" width="9.5703125" style="22" customWidth="1"/>
    <col min="1553" max="1792" width="9.140625" style="22"/>
    <col min="1793" max="1793" width="22" style="22" customWidth="1"/>
    <col min="1794" max="1794" width="6.85546875" style="22" customWidth="1"/>
    <col min="1795" max="1808" width="9.5703125" style="22" customWidth="1"/>
    <col min="1809" max="2048" width="9.140625" style="22"/>
    <col min="2049" max="2049" width="22" style="22" customWidth="1"/>
    <col min="2050" max="2050" width="6.85546875" style="22" customWidth="1"/>
    <col min="2051" max="2064" width="9.5703125" style="22" customWidth="1"/>
    <col min="2065" max="2304" width="9.140625" style="22"/>
    <col min="2305" max="2305" width="22" style="22" customWidth="1"/>
    <col min="2306" max="2306" width="6.85546875" style="22" customWidth="1"/>
    <col min="2307" max="2320" width="9.5703125" style="22" customWidth="1"/>
    <col min="2321" max="2560" width="9.140625" style="22"/>
    <col min="2561" max="2561" width="22" style="22" customWidth="1"/>
    <col min="2562" max="2562" width="6.85546875" style="22" customWidth="1"/>
    <col min="2563" max="2576" width="9.5703125" style="22" customWidth="1"/>
    <col min="2577" max="2816" width="9.140625" style="22"/>
    <col min="2817" max="2817" width="22" style="22" customWidth="1"/>
    <col min="2818" max="2818" width="6.85546875" style="22" customWidth="1"/>
    <col min="2819" max="2832" width="9.5703125" style="22" customWidth="1"/>
    <col min="2833" max="3072" width="9.140625" style="22"/>
    <col min="3073" max="3073" width="22" style="22" customWidth="1"/>
    <col min="3074" max="3074" width="6.85546875" style="22" customWidth="1"/>
    <col min="3075" max="3088" width="9.5703125" style="22" customWidth="1"/>
    <col min="3089" max="3328" width="9.140625" style="22"/>
    <col min="3329" max="3329" width="22" style="22" customWidth="1"/>
    <col min="3330" max="3330" width="6.85546875" style="22" customWidth="1"/>
    <col min="3331" max="3344" width="9.5703125" style="22" customWidth="1"/>
    <col min="3345" max="3584" width="9.140625" style="22"/>
    <col min="3585" max="3585" width="22" style="22" customWidth="1"/>
    <col min="3586" max="3586" width="6.85546875" style="22" customWidth="1"/>
    <col min="3587" max="3600" width="9.5703125" style="22" customWidth="1"/>
    <col min="3601" max="3840" width="9.140625" style="22"/>
    <col min="3841" max="3841" width="22" style="22" customWidth="1"/>
    <col min="3842" max="3842" width="6.85546875" style="22" customWidth="1"/>
    <col min="3843" max="3856" width="9.5703125" style="22" customWidth="1"/>
    <col min="3857" max="4096" width="9.140625" style="22"/>
    <col min="4097" max="4097" width="22" style="22" customWidth="1"/>
    <col min="4098" max="4098" width="6.85546875" style="22" customWidth="1"/>
    <col min="4099" max="4112" width="9.5703125" style="22" customWidth="1"/>
    <col min="4113" max="4352" width="9.140625" style="22"/>
    <col min="4353" max="4353" width="22" style="22" customWidth="1"/>
    <col min="4354" max="4354" width="6.85546875" style="22" customWidth="1"/>
    <col min="4355" max="4368" width="9.5703125" style="22" customWidth="1"/>
    <col min="4369" max="4608" width="9.140625" style="22"/>
    <col min="4609" max="4609" width="22" style="22" customWidth="1"/>
    <col min="4610" max="4610" width="6.85546875" style="22" customWidth="1"/>
    <col min="4611" max="4624" width="9.5703125" style="22" customWidth="1"/>
    <col min="4625" max="4864" width="9.140625" style="22"/>
    <col min="4865" max="4865" width="22" style="22" customWidth="1"/>
    <col min="4866" max="4866" width="6.85546875" style="22" customWidth="1"/>
    <col min="4867" max="4880" width="9.5703125" style="22" customWidth="1"/>
    <col min="4881" max="5120" width="9.140625" style="22"/>
    <col min="5121" max="5121" width="22" style="22" customWidth="1"/>
    <col min="5122" max="5122" width="6.85546875" style="22" customWidth="1"/>
    <col min="5123" max="5136" width="9.5703125" style="22" customWidth="1"/>
    <col min="5137" max="5376" width="9.140625" style="22"/>
    <col min="5377" max="5377" width="22" style="22" customWidth="1"/>
    <col min="5378" max="5378" width="6.85546875" style="22" customWidth="1"/>
    <col min="5379" max="5392" width="9.5703125" style="22" customWidth="1"/>
    <col min="5393" max="5632" width="9.140625" style="22"/>
    <col min="5633" max="5633" width="22" style="22" customWidth="1"/>
    <col min="5634" max="5634" width="6.85546875" style="22" customWidth="1"/>
    <col min="5635" max="5648" width="9.5703125" style="22" customWidth="1"/>
    <col min="5649" max="5888" width="9.140625" style="22"/>
    <col min="5889" max="5889" width="22" style="22" customWidth="1"/>
    <col min="5890" max="5890" width="6.85546875" style="22" customWidth="1"/>
    <col min="5891" max="5904" width="9.5703125" style="22" customWidth="1"/>
    <col min="5905" max="6144" width="9.140625" style="22"/>
    <col min="6145" max="6145" width="22" style="22" customWidth="1"/>
    <col min="6146" max="6146" width="6.85546875" style="22" customWidth="1"/>
    <col min="6147" max="6160" width="9.5703125" style="22" customWidth="1"/>
    <col min="6161" max="6400" width="9.140625" style="22"/>
    <col min="6401" max="6401" width="22" style="22" customWidth="1"/>
    <col min="6402" max="6402" width="6.85546875" style="22" customWidth="1"/>
    <col min="6403" max="6416" width="9.5703125" style="22" customWidth="1"/>
    <col min="6417" max="6656" width="9.140625" style="22"/>
    <col min="6657" max="6657" width="22" style="22" customWidth="1"/>
    <col min="6658" max="6658" width="6.85546875" style="22" customWidth="1"/>
    <col min="6659" max="6672" width="9.5703125" style="22" customWidth="1"/>
    <col min="6673" max="6912" width="9.140625" style="22"/>
    <col min="6913" max="6913" width="22" style="22" customWidth="1"/>
    <col min="6914" max="6914" width="6.85546875" style="22" customWidth="1"/>
    <col min="6915" max="6928" width="9.5703125" style="22" customWidth="1"/>
    <col min="6929" max="7168" width="9.140625" style="22"/>
    <col min="7169" max="7169" width="22" style="22" customWidth="1"/>
    <col min="7170" max="7170" width="6.85546875" style="22" customWidth="1"/>
    <col min="7171" max="7184" width="9.5703125" style="22" customWidth="1"/>
    <col min="7185" max="7424" width="9.140625" style="22"/>
    <col min="7425" max="7425" width="22" style="22" customWidth="1"/>
    <col min="7426" max="7426" width="6.85546875" style="22" customWidth="1"/>
    <col min="7427" max="7440" width="9.5703125" style="22" customWidth="1"/>
    <col min="7441" max="7680" width="9.140625" style="22"/>
    <col min="7681" max="7681" width="22" style="22" customWidth="1"/>
    <col min="7682" max="7682" width="6.85546875" style="22" customWidth="1"/>
    <col min="7683" max="7696" width="9.5703125" style="22" customWidth="1"/>
    <col min="7697" max="7936" width="9.140625" style="22"/>
    <col min="7937" max="7937" width="22" style="22" customWidth="1"/>
    <col min="7938" max="7938" width="6.85546875" style="22" customWidth="1"/>
    <col min="7939" max="7952" width="9.5703125" style="22" customWidth="1"/>
    <col min="7953" max="8192" width="9.140625" style="22"/>
    <col min="8193" max="8193" width="22" style="22" customWidth="1"/>
    <col min="8194" max="8194" width="6.85546875" style="22" customWidth="1"/>
    <col min="8195" max="8208" width="9.5703125" style="22" customWidth="1"/>
    <col min="8209" max="8448" width="9.140625" style="22"/>
    <col min="8449" max="8449" width="22" style="22" customWidth="1"/>
    <col min="8450" max="8450" width="6.85546875" style="22" customWidth="1"/>
    <col min="8451" max="8464" width="9.5703125" style="22" customWidth="1"/>
    <col min="8465" max="8704" width="9.140625" style="22"/>
    <col min="8705" max="8705" width="22" style="22" customWidth="1"/>
    <col min="8706" max="8706" width="6.85546875" style="22" customWidth="1"/>
    <col min="8707" max="8720" width="9.5703125" style="22" customWidth="1"/>
    <col min="8721" max="8960" width="9.140625" style="22"/>
    <col min="8961" max="8961" width="22" style="22" customWidth="1"/>
    <col min="8962" max="8962" width="6.85546875" style="22" customWidth="1"/>
    <col min="8963" max="8976" width="9.5703125" style="22" customWidth="1"/>
    <col min="8977" max="9216" width="9.140625" style="22"/>
    <col min="9217" max="9217" width="22" style="22" customWidth="1"/>
    <col min="9218" max="9218" width="6.85546875" style="22" customWidth="1"/>
    <col min="9219" max="9232" width="9.5703125" style="22" customWidth="1"/>
    <col min="9233" max="9472" width="9.140625" style="22"/>
    <col min="9473" max="9473" width="22" style="22" customWidth="1"/>
    <col min="9474" max="9474" width="6.85546875" style="22" customWidth="1"/>
    <col min="9475" max="9488" width="9.5703125" style="22" customWidth="1"/>
    <col min="9489" max="9728" width="9.140625" style="22"/>
    <col min="9729" max="9729" width="22" style="22" customWidth="1"/>
    <col min="9730" max="9730" width="6.85546875" style="22" customWidth="1"/>
    <col min="9731" max="9744" width="9.5703125" style="22" customWidth="1"/>
    <col min="9745" max="9984" width="9.140625" style="22"/>
    <col min="9985" max="9985" width="22" style="22" customWidth="1"/>
    <col min="9986" max="9986" width="6.85546875" style="22" customWidth="1"/>
    <col min="9987" max="10000" width="9.5703125" style="22" customWidth="1"/>
    <col min="10001" max="10240" width="9.140625" style="22"/>
    <col min="10241" max="10241" width="22" style="22" customWidth="1"/>
    <col min="10242" max="10242" width="6.85546875" style="22" customWidth="1"/>
    <col min="10243" max="10256" width="9.5703125" style="22" customWidth="1"/>
    <col min="10257" max="10496" width="9.140625" style="22"/>
    <col min="10497" max="10497" width="22" style="22" customWidth="1"/>
    <col min="10498" max="10498" width="6.85546875" style="22" customWidth="1"/>
    <col min="10499" max="10512" width="9.5703125" style="22" customWidth="1"/>
    <col min="10513" max="10752" width="9.140625" style="22"/>
    <col min="10753" max="10753" width="22" style="22" customWidth="1"/>
    <col min="10754" max="10754" width="6.85546875" style="22" customWidth="1"/>
    <col min="10755" max="10768" width="9.5703125" style="22" customWidth="1"/>
    <col min="10769" max="11008" width="9.140625" style="22"/>
    <col min="11009" max="11009" width="22" style="22" customWidth="1"/>
    <col min="11010" max="11010" width="6.85546875" style="22" customWidth="1"/>
    <col min="11011" max="11024" width="9.5703125" style="22" customWidth="1"/>
    <col min="11025" max="11264" width="9.140625" style="22"/>
    <col min="11265" max="11265" width="22" style="22" customWidth="1"/>
    <col min="11266" max="11266" width="6.85546875" style="22" customWidth="1"/>
    <col min="11267" max="11280" width="9.5703125" style="22" customWidth="1"/>
    <col min="11281" max="11520" width="9.140625" style="22"/>
    <col min="11521" max="11521" width="22" style="22" customWidth="1"/>
    <col min="11522" max="11522" width="6.85546875" style="22" customWidth="1"/>
    <col min="11523" max="11536" width="9.5703125" style="22" customWidth="1"/>
    <col min="11537" max="11776" width="9.140625" style="22"/>
    <col min="11777" max="11777" width="22" style="22" customWidth="1"/>
    <col min="11778" max="11778" width="6.85546875" style="22" customWidth="1"/>
    <col min="11779" max="11792" width="9.5703125" style="22" customWidth="1"/>
    <col min="11793" max="12032" width="9.140625" style="22"/>
    <col min="12033" max="12033" width="22" style="22" customWidth="1"/>
    <col min="12034" max="12034" width="6.85546875" style="22" customWidth="1"/>
    <col min="12035" max="12048" width="9.5703125" style="22" customWidth="1"/>
    <col min="12049" max="12288" width="9.140625" style="22"/>
    <col min="12289" max="12289" width="22" style="22" customWidth="1"/>
    <col min="12290" max="12290" width="6.85546875" style="22" customWidth="1"/>
    <col min="12291" max="12304" width="9.5703125" style="22" customWidth="1"/>
    <col min="12305" max="12544" width="9.140625" style="22"/>
    <col min="12545" max="12545" width="22" style="22" customWidth="1"/>
    <col min="12546" max="12546" width="6.85546875" style="22" customWidth="1"/>
    <col min="12547" max="12560" width="9.5703125" style="22" customWidth="1"/>
    <col min="12561" max="12800" width="9.140625" style="22"/>
    <col min="12801" max="12801" width="22" style="22" customWidth="1"/>
    <col min="12802" max="12802" width="6.85546875" style="22" customWidth="1"/>
    <col min="12803" max="12816" width="9.5703125" style="22" customWidth="1"/>
    <col min="12817" max="13056" width="9.140625" style="22"/>
    <col min="13057" max="13057" width="22" style="22" customWidth="1"/>
    <col min="13058" max="13058" width="6.85546875" style="22" customWidth="1"/>
    <col min="13059" max="13072" width="9.5703125" style="22" customWidth="1"/>
    <col min="13073" max="13312" width="9.140625" style="22"/>
    <col min="13313" max="13313" width="22" style="22" customWidth="1"/>
    <col min="13314" max="13314" width="6.85546875" style="22" customWidth="1"/>
    <col min="13315" max="13328" width="9.5703125" style="22" customWidth="1"/>
    <col min="13329" max="13568" width="9.140625" style="22"/>
    <col min="13569" max="13569" width="22" style="22" customWidth="1"/>
    <col min="13570" max="13570" width="6.85546875" style="22" customWidth="1"/>
    <col min="13571" max="13584" width="9.5703125" style="22" customWidth="1"/>
    <col min="13585" max="13824" width="9.140625" style="22"/>
    <col min="13825" max="13825" width="22" style="22" customWidth="1"/>
    <col min="13826" max="13826" width="6.85546875" style="22" customWidth="1"/>
    <col min="13827" max="13840" width="9.5703125" style="22" customWidth="1"/>
    <col min="13841" max="14080" width="9.140625" style="22"/>
    <col min="14081" max="14081" width="22" style="22" customWidth="1"/>
    <col min="14082" max="14082" width="6.85546875" style="22" customWidth="1"/>
    <col min="14083" max="14096" width="9.5703125" style="22" customWidth="1"/>
    <col min="14097" max="14336" width="9.140625" style="22"/>
    <col min="14337" max="14337" width="22" style="22" customWidth="1"/>
    <col min="14338" max="14338" width="6.85546875" style="22" customWidth="1"/>
    <col min="14339" max="14352" width="9.5703125" style="22" customWidth="1"/>
    <col min="14353" max="14592" width="9.140625" style="22"/>
    <col min="14593" max="14593" width="22" style="22" customWidth="1"/>
    <col min="14594" max="14594" width="6.85546875" style="22" customWidth="1"/>
    <col min="14595" max="14608" width="9.5703125" style="22" customWidth="1"/>
    <col min="14609" max="14848" width="9.140625" style="22"/>
    <col min="14849" max="14849" width="22" style="22" customWidth="1"/>
    <col min="14850" max="14850" width="6.85546875" style="22" customWidth="1"/>
    <col min="14851" max="14864" width="9.5703125" style="22" customWidth="1"/>
    <col min="14865" max="15104" width="9.140625" style="22"/>
    <col min="15105" max="15105" width="22" style="22" customWidth="1"/>
    <col min="15106" max="15106" width="6.85546875" style="22" customWidth="1"/>
    <col min="15107" max="15120" width="9.5703125" style="22" customWidth="1"/>
    <col min="15121" max="15360" width="9.140625" style="22"/>
    <col min="15361" max="15361" width="22" style="22" customWidth="1"/>
    <col min="15362" max="15362" width="6.85546875" style="22" customWidth="1"/>
    <col min="15363" max="15376" width="9.5703125" style="22" customWidth="1"/>
    <col min="15377" max="15616" width="9.140625" style="22"/>
    <col min="15617" max="15617" width="22" style="22" customWidth="1"/>
    <col min="15618" max="15618" width="6.85546875" style="22" customWidth="1"/>
    <col min="15619" max="15632" width="9.5703125" style="22" customWidth="1"/>
    <col min="15633" max="15872" width="9.140625" style="22"/>
    <col min="15873" max="15873" width="22" style="22" customWidth="1"/>
    <col min="15874" max="15874" width="6.85546875" style="22" customWidth="1"/>
    <col min="15875" max="15888" width="9.5703125" style="22" customWidth="1"/>
    <col min="15889" max="16128" width="9.140625" style="22"/>
    <col min="16129" max="16129" width="22" style="22" customWidth="1"/>
    <col min="16130" max="16130" width="6.85546875" style="22" customWidth="1"/>
    <col min="16131" max="16144" width="9.5703125" style="22" customWidth="1"/>
    <col min="16145" max="16384" width="9.140625" style="22"/>
  </cols>
  <sheetData>
    <row r="1" spans="1:18" ht="20.100000000000001" customHeight="1" x14ac:dyDescent="0.2">
      <c r="A1" s="697" t="s">
        <v>313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</row>
    <row r="2" spans="1:18" x14ac:dyDescent="0.2">
      <c r="A2" s="100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101"/>
      <c r="P2" s="101"/>
    </row>
    <row r="3" spans="1:18" s="26" customFormat="1" ht="20.100000000000001" customHeight="1" x14ac:dyDescent="0.2">
      <c r="A3" s="699"/>
      <c r="B3" s="699"/>
      <c r="C3" s="700">
        <v>1991</v>
      </c>
      <c r="D3" s="700"/>
      <c r="E3" s="700">
        <v>1996</v>
      </c>
      <c r="F3" s="700"/>
      <c r="G3" s="700">
        <v>2001</v>
      </c>
      <c r="H3" s="700"/>
      <c r="I3" s="700">
        <v>2004</v>
      </c>
      <c r="J3" s="700"/>
      <c r="K3" s="700">
        <v>2006</v>
      </c>
      <c r="L3" s="700"/>
      <c r="M3" s="689">
        <v>2009</v>
      </c>
      <c r="N3" s="690"/>
      <c r="O3" s="689">
        <v>2011</v>
      </c>
      <c r="P3" s="690"/>
      <c r="Q3" s="689">
        <v>2016</v>
      </c>
      <c r="R3" s="690"/>
    </row>
    <row r="4" spans="1:18" s="26" customFormat="1" ht="2.25" customHeight="1" x14ac:dyDescent="0.2">
      <c r="A4" s="699"/>
      <c r="B4" s="699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691"/>
      <c r="N4" s="692"/>
      <c r="O4" s="691"/>
      <c r="P4" s="692"/>
      <c r="Q4" s="691"/>
      <c r="R4" s="692"/>
    </row>
    <row r="5" spans="1:18" s="26" customFormat="1" ht="20.100000000000001" customHeight="1" x14ac:dyDescent="0.2">
      <c r="A5" s="699"/>
      <c r="B5" s="699"/>
      <c r="C5" s="531" t="s">
        <v>73</v>
      </c>
      <c r="D5" s="531" t="s">
        <v>74</v>
      </c>
      <c r="E5" s="531" t="s">
        <v>73</v>
      </c>
      <c r="F5" s="531" t="s">
        <v>74</v>
      </c>
      <c r="G5" s="531" t="s">
        <v>73</v>
      </c>
      <c r="H5" s="531" t="s">
        <v>74</v>
      </c>
      <c r="I5" s="531" t="s">
        <v>73</v>
      </c>
      <c r="J5" s="531" t="s">
        <v>74</v>
      </c>
      <c r="K5" s="531" t="s">
        <v>73</v>
      </c>
      <c r="L5" s="531" t="s">
        <v>74</v>
      </c>
      <c r="M5" s="531" t="s">
        <v>75</v>
      </c>
      <c r="N5" s="531" t="s">
        <v>74</v>
      </c>
      <c r="O5" s="531" t="s">
        <v>75</v>
      </c>
      <c r="P5" s="531" t="s">
        <v>74</v>
      </c>
      <c r="Q5" s="531" t="s">
        <v>75</v>
      </c>
      <c r="R5" s="531" t="s">
        <v>74</v>
      </c>
    </row>
    <row r="6" spans="1:18" s="171" customFormat="1" ht="20.100000000000001" customHeight="1" x14ac:dyDescent="0.2">
      <c r="A6" s="100"/>
      <c r="B6" s="65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3"/>
      <c r="P6" s="533"/>
    </row>
    <row r="7" spans="1:18" s="171" customFormat="1" ht="20.100000000000001" customHeight="1" x14ac:dyDescent="0.2">
      <c r="A7" s="693" t="s">
        <v>76</v>
      </c>
      <c r="B7" s="694"/>
      <c r="C7" s="534">
        <v>50360</v>
      </c>
      <c r="D7" s="535">
        <v>8.8000000000000007</v>
      </c>
      <c r="E7" s="534">
        <v>43970</v>
      </c>
      <c r="F7" s="536">
        <v>7.3</v>
      </c>
      <c r="G7" s="534">
        <v>31570</v>
      </c>
      <c r="H7" s="537">
        <v>4.9000000000000004</v>
      </c>
      <c r="I7" s="534">
        <v>25600</v>
      </c>
      <c r="J7" s="537">
        <v>3.8</v>
      </c>
      <c r="K7" s="534">
        <v>24160</v>
      </c>
      <c r="L7" s="538">
        <v>3.4</v>
      </c>
      <c r="M7" s="534">
        <v>17530</v>
      </c>
      <c r="N7" s="535">
        <v>2.4</v>
      </c>
      <c r="O7" s="534">
        <v>35240</v>
      </c>
      <c r="P7" s="538">
        <v>4.5999999999999996</v>
      </c>
      <c r="Q7" s="534">
        <v>16370</v>
      </c>
      <c r="R7" s="538">
        <v>2.1</v>
      </c>
    </row>
    <row r="8" spans="1:18" s="171" customFormat="1" ht="20.100000000000001" customHeight="1" x14ac:dyDescent="0.2">
      <c r="A8" s="695"/>
      <c r="B8" s="696"/>
      <c r="C8" s="539"/>
      <c r="D8" s="540"/>
      <c r="E8" s="539"/>
      <c r="F8" s="200"/>
      <c r="G8" s="539"/>
      <c r="H8" s="541"/>
      <c r="I8" s="539"/>
      <c r="J8" s="541"/>
      <c r="K8" s="539"/>
      <c r="L8" s="541"/>
      <c r="M8" s="540"/>
      <c r="N8" s="540"/>
      <c r="O8" s="540"/>
      <c r="P8" s="541"/>
      <c r="Q8" s="540"/>
      <c r="R8" s="541"/>
    </row>
    <row r="9" spans="1:18" s="171" customFormat="1" ht="20.100000000000001" customHeight="1" x14ac:dyDescent="0.2">
      <c r="A9" s="542" t="s">
        <v>77</v>
      </c>
      <c r="B9" s="543"/>
      <c r="C9" s="539">
        <v>19100</v>
      </c>
      <c r="D9" s="540">
        <v>3.3</v>
      </c>
      <c r="E9" s="539">
        <v>17600</v>
      </c>
      <c r="F9" s="200">
        <v>2.9</v>
      </c>
      <c r="G9" s="539">
        <v>15660</v>
      </c>
      <c r="H9" s="541">
        <v>2.4</v>
      </c>
      <c r="I9" s="539">
        <v>19800</v>
      </c>
      <c r="J9" s="541">
        <v>2.9</v>
      </c>
      <c r="K9" s="539">
        <v>17100</v>
      </c>
      <c r="L9" s="541">
        <v>2.4</v>
      </c>
      <c r="M9" s="539">
        <v>10540</v>
      </c>
      <c r="N9" s="540">
        <v>1.4</v>
      </c>
      <c r="O9" s="544">
        <v>37150</v>
      </c>
      <c r="P9" s="545">
        <v>4.9000000000000004</v>
      </c>
      <c r="Q9" s="544">
        <v>17600</v>
      </c>
      <c r="R9" s="545">
        <v>2.2999999999999998</v>
      </c>
    </row>
    <row r="10" spans="1:18" s="171" customFormat="1" ht="20.100000000000001" customHeight="1" x14ac:dyDescent="0.2">
      <c r="A10" s="549" t="s">
        <v>355</v>
      </c>
      <c r="B10" s="550"/>
      <c r="C10" s="551"/>
      <c r="D10" s="546"/>
      <c r="E10" s="551"/>
      <c r="F10" s="546"/>
      <c r="G10" s="551"/>
      <c r="H10" s="547"/>
      <c r="I10" s="546"/>
      <c r="J10" s="516"/>
      <c r="K10" s="546"/>
      <c r="L10" s="516"/>
      <c r="M10" s="548"/>
      <c r="N10" s="548"/>
      <c r="O10" s="548"/>
      <c r="P10" s="516"/>
      <c r="Q10" s="548"/>
      <c r="R10" s="516"/>
    </row>
    <row r="11" spans="1:18" s="104" customFormat="1" ht="16.5" customHeight="1" x14ac:dyDescent="0.2">
      <c r="A11" s="105"/>
      <c r="B11" s="103"/>
      <c r="C11" s="103"/>
      <c r="D11" s="103"/>
      <c r="E11" s="103"/>
      <c r="F11" s="103"/>
      <c r="G11" s="103"/>
      <c r="H11" s="103"/>
      <c r="I11" s="103"/>
      <c r="J11" s="106"/>
      <c r="K11" s="103"/>
      <c r="L11" s="103"/>
      <c r="M11" s="103"/>
      <c r="N11" s="103"/>
      <c r="O11" s="103"/>
      <c r="R11" s="107" t="s">
        <v>78</v>
      </c>
    </row>
    <row r="12" spans="1:18" s="104" customFormat="1" ht="12.75" customHeight="1" x14ac:dyDescent="0.2">
      <c r="A12" s="108" t="s">
        <v>27</v>
      </c>
      <c r="B12" s="43"/>
      <c r="C12" s="43"/>
      <c r="D12" s="43"/>
      <c r="E12" s="43"/>
      <c r="F12" s="43"/>
      <c r="G12" s="43"/>
      <c r="H12" s="43"/>
      <c r="I12" s="43"/>
      <c r="J12" s="43"/>
      <c r="K12" s="65"/>
      <c r="L12" s="65"/>
      <c r="M12" s="65"/>
      <c r="N12" s="65"/>
      <c r="O12" s="65"/>
      <c r="P12" s="65"/>
    </row>
    <row r="13" spans="1:18" s="104" customFormat="1" ht="12.75" customHeight="1" x14ac:dyDescent="0.2">
      <c r="A13" s="109" t="s">
        <v>79</v>
      </c>
      <c r="B13" s="43"/>
      <c r="C13" s="43"/>
      <c r="D13" s="43"/>
      <c r="E13" s="43"/>
      <c r="F13" s="43"/>
      <c r="G13" s="43"/>
      <c r="H13" s="43"/>
      <c r="I13" s="43"/>
      <c r="J13" s="43"/>
      <c r="K13" s="65"/>
      <c r="L13" s="65"/>
      <c r="M13" s="65"/>
      <c r="N13" s="65"/>
      <c r="O13" s="65"/>
      <c r="P13" s="65"/>
    </row>
    <row r="14" spans="1:18" s="104" customFormat="1" ht="12.75" customHeight="1" x14ac:dyDescent="0.2">
      <c r="A14" s="109" t="s">
        <v>314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8" s="104" customFormat="1" ht="12.75" customHeight="1" x14ac:dyDescent="0.2">
      <c r="A15" s="110" t="s">
        <v>80</v>
      </c>
      <c r="B15" s="111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8" ht="12.75" customHeight="1" x14ac:dyDescent="0.2">
      <c r="A16" s="43" t="s">
        <v>315</v>
      </c>
      <c r="B16" s="111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12" x14ac:dyDescent="0.2">
      <c r="A17" s="43" t="s">
        <v>290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0"/>
      <c r="L17" s="113"/>
    </row>
    <row r="18" spans="1:12" x14ac:dyDescent="0.2">
      <c r="A18" s="43" t="s">
        <v>291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0"/>
      <c r="L18" s="113"/>
    </row>
    <row r="19" spans="1:12" s="116" customFormat="1" ht="15.75" x14ac:dyDescent="0.25">
      <c r="A19" s="47" t="s">
        <v>316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0"/>
      <c r="L19" s="115"/>
    </row>
    <row r="20" spans="1:12" x14ac:dyDescent="0.2">
      <c r="A20" s="47"/>
      <c r="B20" s="112"/>
      <c r="C20" s="112"/>
      <c r="D20" s="112"/>
      <c r="E20" s="112"/>
      <c r="F20" s="112"/>
      <c r="G20" s="112"/>
      <c r="H20" s="112"/>
      <c r="I20" s="112"/>
      <c r="J20" s="112"/>
      <c r="K20" s="10"/>
      <c r="L20" s="9"/>
    </row>
    <row r="21" spans="1:12" x14ac:dyDescent="0.2">
      <c r="A21" s="47"/>
      <c r="B21" s="112"/>
      <c r="C21" s="112"/>
      <c r="D21" s="112"/>
      <c r="E21" s="112"/>
      <c r="F21" s="112"/>
      <c r="G21" s="112"/>
      <c r="H21" s="112"/>
      <c r="I21" s="112"/>
      <c r="J21" s="112"/>
      <c r="K21" s="8"/>
      <c r="L21" s="21"/>
    </row>
    <row r="22" spans="1:12" ht="15" x14ac:dyDescent="0.25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8"/>
      <c r="L22" s="21"/>
    </row>
    <row r="23" spans="1:12" x14ac:dyDescent="0.2">
      <c r="A23" s="21"/>
      <c r="B23" s="119"/>
      <c r="C23" s="119"/>
      <c r="D23" s="119"/>
      <c r="E23" s="119"/>
      <c r="F23" s="119"/>
      <c r="G23" s="119"/>
      <c r="H23" s="119"/>
      <c r="I23" s="119"/>
      <c r="J23" s="119"/>
      <c r="K23" s="21"/>
      <c r="L23" s="21"/>
    </row>
    <row r="24" spans="1:12" x14ac:dyDescent="0.2">
      <c r="A24" s="21"/>
      <c r="B24" s="119"/>
      <c r="C24" s="119"/>
      <c r="D24" s="119"/>
      <c r="E24" s="119"/>
      <c r="F24" s="119"/>
      <c r="G24" s="119"/>
      <c r="H24" s="119"/>
      <c r="I24" s="119"/>
      <c r="J24" s="119"/>
      <c r="K24" s="21"/>
      <c r="L24" s="21"/>
    </row>
  </sheetData>
  <mergeCells count="12">
    <mergeCell ref="Q3:R4"/>
    <mergeCell ref="A7:B7"/>
    <mergeCell ref="A8:B8"/>
    <mergeCell ref="A1:P1"/>
    <mergeCell ref="A3:B5"/>
    <mergeCell ref="C3:D4"/>
    <mergeCell ref="E3:F4"/>
    <mergeCell ref="G3:H4"/>
    <mergeCell ref="I3:J4"/>
    <mergeCell ref="K3:L4"/>
    <mergeCell ref="M3:N4"/>
    <mergeCell ref="O3:P4"/>
  </mergeCells>
  <pageMargins left="0.59055118110236227" right="0.59055118110236227" top="0.59055118110236227" bottom="0.39370078740157483" header="0.51181102362204722" footer="0.51181102362204722"/>
  <pageSetup paperSize="9" scale="51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8"/>
  <sheetViews>
    <sheetView zoomScaleNormal="100" workbookViewId="0">
      <selection sqref="A1:D1"/>
    </sheetView>
  </sheetViews>
  <sheetFormatPr defaultRowHeight="12.75" x14ac:dyDescent="0.2"/>
  <cols>
    <col min="1" max="1" width="23.5703125" style="22" customWidth="1"/>
    <col min="2" max="4" width="24" style="22" customWidth="1"/>
    <col min="5" max="8" width="11.42578125" style="22" customWidth="1"/>
    <col min="9" max="9" width="5.85546875" style="22" customWidth="1"/>
    <col min="10" max="10" width="8.5703125" style="22" customWidth="1"/>
    <col min="11" max="11" width="5.85546875" style="22" customWidth="1"/>
    <col min="12" max="12" width="10.85546875" style="22" customWidth="1"/>
    <col min="13" max="13" width="12.85546875" style="22" bestFit="1" customWidth="1"/>
    <col min="14" max="14" width="10.85546875" style="22" bestFit="1" customWidth="1"/>
    <col min="15" max="15" width="12" style="22" customWidth="1"/>
    <col min="16" max="16" width="10.85546875" style="22" bestFit="1" customWidth="1"/>
    <col min="17" max="256" width="9.140625" style="22"/>
    <col min="257" max="257" width="23.5703125" style="22" customWidth="1"/>
    <col min="258" max="260" width="24" style="22" customWidth="1"/>
    <col min="261" max="264" width="11.42578125" style="22" customWidth="1"/>
    <col min="265" max="265" width="5.85546875" style="22" customWidth="1"/>
    <col min="266" max="266" width="8.5703125" style="22" customWidth="1"/>
    <col min="267" max="267" width="5.85546875" style="22" customWidth="1"/>
    <col min="268" max="268" width="10.85546875" style="22" customWidth="1"/>
    <col min="269" max="269" width="12.85546875" style="22" bestFit="1" customWidth="1"/>
    <col min="270" max="270" width="10.85546875" style="22" bestFit="1" customWidth="1"/>
    <col min="271" max="271" width="12" style="22" customWidth="1"/>
    <col min="272" max="272" width="10.85546875" style="22" bestFit="1" customWidth="1"/>
    <col min="273" max="512" width="9.140625" style="22"/>
    <col min="513" max="513" width="23.5703125" style="22" customWidth="1"/>
    <col min="514" max="516" width="24" style="22" customWidth="1"/>
    <col min="517" max="520" width="11.42578125" style="22" customWidth="1"/>
    <col min="521" max="521" width="5.85546875" style="22" customWidth="1"/>
    <col min="522" max="522" width="8.5703125" style="22" customWidth="1"/>
    <col min="523" max="523" width="5.85546875" style="22" customWidth="1"/>
    <col min="524" max="524" width="10.85546875" style="22" customWidth="1"/>
    <col min="525" max="525" width="12.85546875" style="22" bestFit="1" customWidth="1"/>
    <col min="526" max="526" width="10.85546875" style="22" bestFit="1" customWidth="1"/>
    <col min="527" max="527" width="12" style="22" customWidth="1"/>
    <col min="528" max="528" width="10.85546875" style="22" bestFit="1" customWidth="1"/>
    <col min="529" max="768" width="9.140625" style="22"/>
    <col min="769" max="769" width="23.5703125" style="22" customWidth="1"/>
    <col min="770" max="772" width="24" style="22" customWidth="1"/>
    <col min="773" max="776" width="11.42578125" style="22" customWidth="1"/>
    <col min="777" max="777" width="5.85546875" style="22" customWidth="1"/>
    <col min="778" max="778" width="8.5703125" style="22" customWidth="1"/>
    <col min="779" max="779" width="5.85546875" style="22" customWidth="1"/>
    <col min="780" max="780" width="10.85546875" style="22" customWidth="1"/>
    <col min="781" max="781" width="12.85546875" style="22" bestFit="1" customWidth="1"/>
    <col min="782" max="782" width="10.85546875" style="22" bestFit="1" customWidth="1"/>
    <col min="783" max="783" width="12" style="22" customWidth="1"/>
    <col min="784" max="784" width="10.85546875" style="22" bestFit="1" customWidth="1"/>
    <col min="785" max="1024" width="9.140625" style="22"/>
    <col min="1025" max="1025" width="23.5703125" style="22" customWidth="1"/>
    <col min="1026" max="1028" width="24" style="22" customWidth="1"/>
    <col min="1029" max="1032" width="11.42578125" style="22" customWidth="1"/>
    <col min="1033" max="1033" width="5.85546875" style="22" customWidth="1"/>
    <col min="1034" max="1034" width="8.5703125" style="22" customWidth="1"/>
    <col min="1035" max="1035" width="5.85546875" style="22" customWidth="1"/>
    <col min="1036" max="1036" width="10.85546875" style="22" customWidth="1"/>
    <col min="1037" max="1037" width="12.85546875" style="22" bestFit="1" customWidth="1"/>
    <col min="1038" max="1038" width="10.85546875" style="22" bestFit="1" customWidth="1"/>
    <col min="1039" max="1039" width="12" style="22" customWidth="1"/>
    <col min="1040" max="1040" width="10.85546875" style="22" bestFit="1" customWidth="1"/>
    <col min="1041" max="1280" width="9.140625" style="22"/>
    <col min="1281" max="1281" width="23.5703125" style="22" customWidth="1"/>
    <col min="1282" max="1284" width="24" style="22" customWidth="1"/>
    <col min="1285" max="1288" width="11.42578125" style="22" customWidth="1"/>
    <col min="1289" max="1289" width="5.85546875" style="22" customWidth="1"/>
    <col min="1290" max="1290" width="8.5703125" style="22" customWidth="1"/>
    <col min="1291" max="1291" width="5.85546875" style="22" customWidth="1"/>
    <col min="1292" max="1292" width="10.85546875" style="22" customWidth="1"/>
    <col min="1293" max="1293" width="12.85546875" style="22" bestFit="1" customWidth="1"/>
    <col min="1294" max="1294" width="10.85546875" style="22" bestFit="1" customWidth="1"/>
    <col min="1295" max="1295" width="12" style="22" customWidth="1"/>
    <col min="1296" max="1296" width="10.85546875" style="22" bestFit="1" customWidth="1"/>
    <col min="1297" max="1536" width="9.140625" style="22"/>
    <col min="1537" max="1537" width="23.5703125" style="22" customWidth="1"/>
    <col min="1538" max="1540" width="24" style="22" customWidth="1"/>
    <col min="1541" max="1544" width="11.42578125" style="22" customWidth="1"/>
    <col min="1545" max="1545" width="5.85546875" style="22" customWidth="1"/>
    <col min="1546" max="1546" width="8.5703125" style="22" customWidth="1"/>
    <col min="1547" max="1547" width="5.85546875" style="22" customWidth="1"/>
    <col min="1548" max="1548" width="10.85546875" style="22" customWidth="1"/>
    <col min="1549" max="1549" width="12.85546875" style="22" bestFit="1" customWidth="1"/>
    <col min="1550" max="1550" width="10.85546875" style="22" bestFit="1" customWidth="1"/>
    <col min="1551" max="1551" width="12" style="22" customWidth="1"/>
    <col min="1552" max="1552" width="10.85546875" style="22" bestFit="1" customWidth="1"/>
    <col min="1553" max="1792" width="9.140625" style="22"/>
    <col min="1793" max="1793" width="23.5703125" style="22" customWidth="1"/>
    <col min="1794" max="1796" width="24" style="22" customWidth="1"/>
    <col min="1797" max="1800" width="11.42578125" style="22" customWidth="1"/>
    <col min="1801" max="1801" width="5.85546875" style="22" customWidth="1"/>
    <col min="1802" max="1802" width="8.5703125" style="22" customWidth="1"/>
    <col min="1803" max="1803" width="5.85546875" style="22" customWidth="1"/>
    <col min="1804" max="1804" width="10.85546875" style="22" customWidth="1"/>
    <col min="1805" max="1805" width="12.85546875" style="22" bestFit="1" customWidth="1"/>
    <col min="1806" max="1806" width="10.85546875" style="22" bestFit="1" customWidth="1"/>
    <col min="1807" max="1807" width="12" style="22" customWidth="1"/>
    <col min="1808" max="1808" width="10.85546875" style="22" bestFit="1" customWidth="1"/>
    <col min="1809" max="2048" width="9.140625" style="22"/>
    <col min="2049" max="2049" width="23.5703125" style="22" customWidth="1"/>
    <col min="2050" max="2052" width="24" style="22" customWidth="1"/>
    <col min="2053" max="2056" width="11.42578125" style="22" customWidth="1"/>
    <col min="2057" max="2057" width="5.85546875" style="22" customWidth="1"/>
    <col min="2058" max="2058" width="8.5703125" style="22" customWidth="1"/>
    <col min="2059" max="2059" width="5.85546875" style="22" customWidth="1"/>
    <col min="2060" max="2060" width="10.85546875" style="22" customWidth="1"/>
    <col min="2061" max="2061" width="12.85546875" style="22" bestFit="1" customWidth="1"/>
    <col min="2062" max="2062" width="10.85546875" style="22" bestFit="1" customWidth="1"/>
    <col min="2063" max="2063" width="12" style="22" customWidth="1"/>
    <col min="2064" max="2064" width="10.85546875" style="22" bestFit="1" customWidth="1"/>
    <col min="2065" max="2304" width="9.140625" style="22"/>
    <col min="2305" max="2305" width="23.5703125" style="22" customWidth="1"/>
    <col min="2306" max="2308" width="24" style="22" customWidth="1"/>
    <col min="2309" max="2312" width="11.42578125" style="22" customWidth="1"/>
    <col min="2313" max="2313" width="5.85546875" style="22" customWidth="1"/>
    <col min="2314" max="2314" width="8.5703125" style="22" customWidth="1"/>
    <col min="2315" max="2315" width="5.85546875" style="22" customWidth="1"/>
    <col min="2316" max="2316" width="10.85546875" style="22" customWidth="1"/>
    <col min="2317" max="2317" width="12.85546875" style="22" bestFit="1" customWidth="1"/>
    <col min="2318" max="2318" width="10.85546875" style="22" bestFit="1" customWidth="1"/>
    <col min="2319" max="2319" width="12" style="22" customWidth="1"/>
    <col min="2320" max="2320" width="10.85546875" style="22" bestFit="1" customWidth="1"/>
    <col min="2321" max="2560" width="9.140625" style="22"/>
    <col min="2561" max="2561" width="23.5703125" style="22" customWidth="1"/>
    <col min="2562" max="2564" width="24" style="22" customWidth="1"/>
    <col min="2565" max="2568" width="11.42578125" style="22" customWidth="1"/>
    <col min="2569" max="2569" width="5.85546875" style="22" customWidth="1"/>
    <col min="2570" max="2570" width="8.5703125" style="22" customWidth="1"/>
    <col min="2571" max="2571" width="5.85546875" style="22" customWidth="1"/>
    <col min="2572" max="2572" width="10.85546875" style="22" customWidth="1"/>
    <col min="2573" max="2573" width="12.85546875" style="22" bestFit="1" customWidth="1"/>
    <col min="2574" max="2574" width="10.85546875" style="22" bestFit="1" customWidth="1"/>
    <col min="2575" max="2575" width="12" style="22" customWidth="1"/>
    <col min="2576" max="2576" width="10.85546875" style="22" bestFit="1" customWidth="1"/>
    <col min="2577" max="2816" width="9.140625" style="22"/>
    <col min="2817" max="2817" width="23.5703125" style="22" customWidth="1"/>
    <col min="2818" max="2820" width="24" style="22" customWidth="1"/>
    <col min="2821" max="2824" width="11.42578125" style="22" customWidth="1"/>
    <col min="2825" max="2825" width="5.85546875" style="22" customWidth="1"/>
    <col min="2826" max="2826" width="8.5703125" style="22" customWidth="1"/>
    <col min="2827" max="2827" width="5.85546875" style="22" customWidth="1"/>
    <col min="2828" max="2828" width="10.85546875" style="22" customWidth="1"/>
    <col min="2829" max="2829" width="12.85546875" style="22" bestFit="1" customWidth="1"/>
    <col min="2830" max="2830" width="10.85546875" style="22" bestFit="1" customWidth="1"/>
    <col min="2831" max="2831" width="12" style="22" customWidth="1"/>
    <col min="2832" max="2832" width="10.85546875" style="22" bestFit="1" customWidth="1"/>
    <col min="2833" max="3072" width="9.140625" style="22"/>
    <col min="3073" max="3073" width="23.5703125" style="22" customWidth="1"/>
    <col min="3074" max="3076" width="24" style="22" customWidth="1"/>
    <col min="3077" max="3080" width="11.42578125" style="22" customWidth="1"/>
    <col min="3081" max="3081" width="5.85546875" style="22" customWidth="1"/>
    <col min="3082" max="3082" width="8.5703125" style="22" customWidth="1"/>
    <col min="3083" max="3083" width="5.85546875" style="22" customWidth="1"/>
    <col min="3084" max="3084" width="10.85546875" style="22" customWidth="1"/>
    <col min="3085" max="3085" width="12.85546875" style="22" bestFit="1" customWidth="1"/>
    <col min="3086" max="3086" width="10.85546875" style="22" bestFit="1" customWidth="1"/>
    <col min="3087" max="3087" width="12" style="22" customWidth="1"/>
    <col min="3088" max="3088" width="10.85546875" style="22" bestFit="1" customWidth="1"/>
    <col min="3089" max="3328" width="9.140625" style="22"/>
    <col min="3329" max="3329" width="23.5703125" style="22" customWidth="1"/>
    <col min="3330" max="3332" width="24" style="22" customWidth="1"/>
    <col min="3333" max="3336" width="11.42578125" style="22" customWidth="1"/>
    <col min="3337" max="3337" width="5.85546875" style="22" customWidth="1"/>
    <col min="3338" max="3338" width="8.5703125" style="22" customWidth="1"/>
    <col min="3339" max="3339" width="5.85546875" style="22" customWidth="1"/>
    <col min="3340" max="3340" width="10.85546875" style="22" customWidth="1"/>
    <col min="3341" max="3341" width="12.85546875" style="22" bestFit="1" customWidth="1"/>
    <col min="3342" max="3342" width="10.85546875" style="22" bestFit="1" customWidth="1"/>
    <col min="3343" max="3343" width="12" style="22" customWidth="1"/>
    <col min="3344" max="3344" width="10.85546875" style="22" bestFit="1" customWidth="1"/>
    <col min="3345" max="3584" width="9.140625" style="22"/>
    <col min="3585" max="3585" width="23.5703125" style="22" customWidth="1"/>
    <col min="3586" max="3588" width="24" style="22" customWidth="1"/>
    <col min="3589" max="3592" width="11.42578125" style="22" customWidth="1"/>
    <col min="3593" max="3593" width="5.85546875" style="22" customWidth="1"/>
    <col min="3594" max="3594" width="8.5703125" style="22" customWidth="1"/>
    <col min="3595" max="3595" width="5.85546875" style="22" customWidth="1"/>
    <col min="3596" max="3596" width="10.85546875" style="22" customWidth="1"/>
    <col min="3597" max="3597" width="12.85546875" style="22" bestFit="1" customWidth="1"/>
    <col min="3598" max="3598" width="10.85546875" style="22" bestFit="1" customWidth="1"/>
    <col min="3599" max="3599" width="12" style="22" customWidth="1"/>
    <col min="3600" max="3600" width="10.85546875" style="22" bestFit="1" customWidth="1"/>
    <col min="3601" max="3840" width="9.140625" style="22"/>
    <col min="3841" max="3841" width="23.5703125" style="22" customWidth="1"/>
    <col min="3842" max="3844" width="24" style="22" customWidth="1"/>
    <col min="3845" max="3848" width="11.42578125" style="22" customWidth="1"/>
    <col min="3849" max="3849" width="5.85546875" style="22" customWidth="1"/>
    <col min="3850" max="3850" width="8.5703125" style="22" customWidth="1"/>
    <col min="3851" max="3851" width="5.85546875" style="22" customWidth="1"/>
    <col min="3852" max="3852" width="10.85546875" style="22" customWidth="1"/>
    <col min="3853" max="3853" width="12.85546875" style="22" bestFit="1" customWidth="1"/>
    <col min="3854" max="3854" width="10.85546875" style="22" bestFit="1" customWidth="1"/>
    <col min="3855" max="3855" width="12" style="22" customWidth="1"/>
    <col min="3856" max="3856" width="10.85546875" style="22" bestFit="1" customWidth="1"/>
    <col min="3857" max="4096" width="9.140625" style="22"/>
    <col min="4097" max="4097" width="23.5703125" style="22" customWidth="1"/>
    <col min="4098" max="4100" width="24" style="22" customWidth="1"/>
    <col min="4101" max="4104" width="11.42578125" style="22" customWidth="1"/>
    <col min="4105" max="4105" width="5.85546875" style="22" customWidth="1"/>
    <col min="4106" max="4106" width="8.5703125" style="22" customWidth="1"/>
    <col min="4107" max="4107" width="5.85546875" style="22" customWidth="1"/>
    <col min="4108" max="4108" width="10.85546875" style="22" customWidth="1"/>
    <col min="4109" max="4109" width="12.85546875" style="22" bestFit="1" customWidth="1"/>
    <col min="4110" max="4110" width="10.85546875" style="22" bestFit="1" customWidth="1"/>
    <col min="4111" max="4111" width="12" style="22" customWidth="1"/>
    <col min="4112" max="4112" width="10.85546875" style="22" bestFit="1" customWidth="1"/>
    <col min="4113" max="4352" width="9.140625" style="22"/>
    <col min="4353" max="4353" width="23.5703125" style="22" customWidth="1"/>
    <col min="4354" max="4356" width="24" style="22" customWidth="1"/>
    <col min="4357" max="4360" width="11.42578125" style="22" customWidth="1"/>
    <col min="4361" max="4361" width="5.85546875" style="22" customWidth="1"/>
    <col min="4362" max="4362" width="8.5703125" style="22" customWidth="1"/>
    <col min="4363" max="4363" width="5.85546875" style="22" customWidth="1"/>
    <col min="4364" max="4364" width="10.85546875" style="22" customWidth="1"/>
    <col min="4365" max="4365" width="12.85546875" style="22" bestFit="1" customWidth="1"/>
    <col min="4366" max="4366" width="10.85546875" style="22" bestFit="1" customWidth="1"/>
    <col min="4367" max="4367" width="12" style="22" customWidth="1"/>
    <col min="4368" max="4368" width="10.85546875" style="22" bestFit="1" customWidth="1"/>
    <col min="4369" max="4608" width="9.140625" style="22"/>
    <col min="4609" max="4609" width="23.5703125" style="22" customWidth="1"/>
    <col min="4610" max="4612" width="24" style="22" customWidth="1"/>
    <col min="4613" max="4616" width="11.42578125" style="22" customWidth="1"/>
    <col min="4617" max="4617" width="5.85546875" style="22" customWidth="1"/>
    <col min="4618" max="4618" width="8.5703125" style="22" customWidth="1"/>
    <col min="4619" max="4619" width="5.85546875" style="22" customWidth="1"/>
    <col min="4620" max="4620" width="10.85546875" style="22" customWidth="1"/>
    <col min="4621" max="4621" width="12.85546875" style="22" bestFit="1" customWidth="1"/>
    <col min="4622" max="4622" width="10.85546875" style="22" bestFit="1" customWidth="1"/>
    <col min="4623" max="4623" width="12" style="22" customWidth="1"/>
    <col min="4624" max="4624" width="10.85546875" style="22" bestFit="1" customWidth="1"/>
    <col min="4625" max="4864" width="9.140625" style="22"/>
    <col min="4865" max="4865" width="23.5703125" style="22" customWidth="1"/>
    <col min="4866" max="4868" width="24" style="22" customWidth="1"/>
    <col min="4869" max="4872" width="11.42578125" style="22" customWidth="1"/>
    <col min="4873" max="4873" width="5.85546875" style="22" customWidth="1"/>
    <col min="4874" max="4874" width="8.5703125" style="22" customWidth="1"/>
    <col min="4875" max="4875" width="5.85546875" style="22" customWidth="1"/>
    <col min="4876" max="4876" width="10.85546875" style="22" customWidth="1"/>
    <col min="4877" max="4877" width="12.85546875" style="22" bestFit="1" customWidth="1"/>
    <col min="4878" max="4878" width="10.85546875" style="22" bestFit="1" customWidth="1"/>
    <col min="4879" max="4879" width="12" style="22" customWidth="1"/>
    <col min="4880" max="4880" width="10.85546875" style="22" bestFit="1" customWidth="1"/>
    <col min="4881" max="5120" width="9.140625" style="22"/>
    <col min="5121" max="5121" width="23.5703125" style="22" customWidth="1"/>
    <col min="5122" max="5124" width="24" style="22" customWidth="1"/>
    <col min="5125" max="5128" width="11.42578125" style="22" customWidth="1"/>
    <col min="5129" max="5129" width="5.85546875" style="22" customWidth="1"/>
    <col min="5130" max="5130" width="8.5703125" style="22" customWidth="1"/>
    <col min="5131" max="5131" width="5.85546875" style="22" customWidth="1"/>
    <col min="5132" max="5132" width="10.85546875" style="22" customWidth="1"/>
    <col min="5133" max="5133" width="12.85546875" style="22" bestFit="1" customWidth="1"/>
    <col min="5134" max="5134" width="10.85546875" style="22" bestFit="1" customWidth="1"/>
    <col min="5135" max="5135" width="12" style="22" customWidth="1"/>
    <col min="5136" max="5136" width="10.85546875" style="22" bestFit="1" customWidth="1"/>
    <col min="5137" max="5376" width="9.140625" style="22"/>
    <col min="5377" max="5377" width="23.5703125" style="22" customWidth="1"/>
    <col min="5378" max="5380" width="24" style="22" customWidth="1"/>
    <col min="5381" max="5384" width="11.42578125" style="22" customWidth="1"/>
    <col min="5385" max="5385" width="5.85546875" style="22" customWidth="1"/>
    <col min="5386" max="5386" width="8.5703125" style="22" customWidth="1"/>
    <col min="5387" max="5387" width="5.85546875" style="22" customWidth="1"/>
    <col min="5388" max="5388" width="10.85546875" style="22" customWidth="1"/>
    <col min="5389" max="5389" width="12.85546875" style="22" bestFit="1" customWidth="1"/>
    <col min="5390" max="5390" width="10.85546875" style="22" bestFit="1" customWidth="1"/>
    <col min="5391" max="5391" width="12" style="22" customWidth="1"/>
    <col min="5392" max="5392" width="10.85546875" style="22" bestFit="1" customWidth="1"/>
    <col min="5393" max="5632" width="9.140625" style="22"/>
    <col min="5633" max="5633" width="23.5703125" style="22" customWidth="1"/>
    <col min="5634" max="5636" width="24" style="22" customWidth="1"/>
    <col min="5637" max="5640" width="11.42578125" style="22" customWidth="1"/>
    <col min="5641" max="5641" width="5.85546875" style="22" customWidth="1"/>
    <col min="5642" max="5642" width="8.5703125" style="22" customWidth="1"/>
    <col min="5643" max="5643" width="5.85546875" style="22" customWidth="1"/>
    <col min="5644" max="5644" width="10.85546875" style="22" customWidth="1"/>
    <col min="5645" max="5645" width="12.85546875" style="22" bestFit="1" customWidth="1"/>
    <col min="5646" max="5646" width="10.85546875" style="22" bestFit="1" customWidth="1"/>
    <col min="5647" max="5647" width="12" style="22" customWidth="1"/>
    <col min="5648" max="5648" width="10.85546875" style="22" bestFit="1" customWidth="1"/>
    <col min="5649" max="5888" width="9.140625" style="22"/>
    <col min="5889" max="5889" width="23.5703125" style="22" customWidth="1"/>
    <col min="5890" max="5892" width="24" style="22" customWidth="1"/>
    <col min="5893" max="5896" width="11.42578125" style="22" customWidth="1"/>
    <col min="5897" max="5897" width="5.85546875" style="22" customWidth="1"/>
    <col min="5898" max="5898" width="8.5703125" style="22" customWidth="1"/>
    <col min="5899" max="5899" width="5.85546875" style="22" customWidth="1"/>
    <col min="5900" max="5900" width="10.85546875" style="22" customWidth="1"/>
    <col min="5901" max="5901" width="12.85546875" style="22" bestFit="1" customWidth="1"/>
    <col min="5902" max="5902" width="10.85546875" style="22" bestFit="1" customWidth="1"/>
    <col min="5903" max="5903" width="12" style="22" customWidth="1"/>
    <col min="5904" max="5904" width="10.85546875" style="22" bestFit="1" customWidth="1"/>
    <col min="5905" max="6144" width="9.140625" style="22"/>
    <col min="6145" max="6145" width="23.5703125" style="22" customWidth="1"/>
    <col min="6146" max="6148" width="24" style="22" customWidth="1"/>
    <col min="6149" max="6152" width="11.42578125" style="22" customWidth="1"/>
    <col min="6153" max="6153" width="5.85546875" style="22" customWidth="1"/>
    <col min="6154" max="6154" width="8.5703125" style="22" customWidth="1"/>
    <col min="6155" max="6155" width="5.85546875" style="22" customWidth="1"/>
    <col min="6156" max="6156" width="10.85546875" style="22" customWidth="1"/>
    <col min="6157" max="6157" width="12.85546875" style="22" bestFit="1" customWidth="1"/>
    <col min="6158" max="6158" width="10.85546875" style="22" bestFit="1" customWidth="1"/>
    <col min="6159" max="6159" width="12" style="22" customWidth="1"/>
    <col min="6160" max="6160" width="10.85546875" style="22" bestFit="1" customWidth="1"/>
    <col min="6161" max="6400" width="9.140625" style="22"/>
    <col min="6401" max="6401" width="23.5703125" style="22" customWidth="1"/>
    <col min="6402" max="6404" width="24" style="22" customWidth="1"/>
    <col min="6405" max="6408" width="11.42578125" style="22" customWidth="1"/>
    <col min="6409" max="6409" width="5.85546875" style="22" customWidth="1"/>
    <col min="6410" max="6410" width="8.5703125" style="22" customWidth="1"/>
    <col min="6411" max="6411" width="5.85546875" style="22" customWidth="1"/>
    <col min="6412" max="6412" width="10.85546875" style="22" customWidth="1"/>
    <col min="6413" max="6413" width="12.85546875" style="22" bestFit="1" customWidth="1"/>
    <col min="6414" max="6414" width="10.85546875" style="22" bestFit="1" customWidth="1"/>
    <col min="6415" max="6415" width="12" style="22" customWidth="1"/>
    <col min="6416" max="6416" width="10.85546875" style="22" bestFit="1" customWidth="1"/>
    <col min="6417" max="6656" width="9.140625" style="22"/>
    <col min="6657" max="6657" width="23.5703125" style="22" customWidth="1"/>
    <col min="6658" max="6660" width="24" style="22" customWidth="1"/>
    <col min="6661" max="6664" width="11.42578125" style="22" customWidth="1"/>
    <col min="6665" max="6665" width="5.85546875" style="22" customWidth="1"/>
    <col min="6666" max="6666" width="8.5703125" style="22" customWidth="1"/>
    <col min="6667" max="6667" width="5.85546875" style="22" customWidth="1"/>
    <col min="6668" max="6668" width="10.85546875" style="22" customWidth="1"/>
    <col min="6669" max="6669" width="12.85546875" style="22" bestFit="1" customWidth="1"/>
    <col min="6670" max="6670" width="10.85546875" style="22" bestFit="1" customWidth="1"/>
    <col min="6671" max="6671" width="12" style="22" customWidth="1"/>
    <col min="6672" max="6672" width="10.85546875" style="22" bestFit="1" customWidth="1"/>
    <col min="6673" max="6912" width="9.140625" style="22"/>
    <col min="6913" max="6913" width="23.5703125" style="22" customWidth="1"/>
    <col min="6914" max="6916" width="24" style="22" customWidth="1"/>
    <col min="6917" max="6920" width="11.42578125" style="22" customWidth="1"/>
    <col min="6921" max="6921" width="5.85546875" style="22" customWidth="1"/>
    <col min="6922" max="6922" width="8.5703125" style="22" customWidth="1"/>
    <col min="6923" max="6923" width="5.85546875" style="22" customWidth="1"/>
    <col min="6924" max="6924" width="10.85546875" style="22" customWidth="1"/>
    <col min="6925" max="6925" width="12.85546875" style="22" bestFit="1" customWidth="1"/>
    <col min="6926" max="6926" width="10.85546875" style="22" bestFit="1" customWidth="1"/>
    <col min="6927" max="6927" width="12" style="22" customWidth="1"/>
    <col min="6928" max="6928" width="10.85546875" style="22" bestFit="1" customWidth="1"/>
    <col min="6929" max="7168" width="9.140625" style="22"/>
    <col min="7169" max="7169" width="23.5703125" style="22" customWidth="1"/>
    <col min="7170" max="7172" width="24" style="22" customWidth="1"/>
    <col min="7173" max="7176" width="11.42578125" style="22" customWidth="1"/>
    <col min="7177" max="7177" width="5.85546875" style="22" customWidth="1"/>
    <col min="7178" max="7178" width="8.5703125" style="22" customWidth="1"/>
    <col min="7179" max="7179" width="5.85546875" style="22" customWidth="1"/>
    <col min="7180" max="7180" width="10.85546875" style="22" customWidth="1"/>
    <col min="7181" max="7181" width="12.85546875" style="22" bestFit="1" customWidth="1"/>
    <col min="7182" max="7182" width="10.85546875" style="22" bestFit="1" customWidth="1"/>
    <col min="7183" max="7183" width="12" style="22" customWidth="1"/>
    <col min="7184" max="7184" width="10.85546875" style="22" bestFit="1" customWidth="1"/>
    <col min="7185" max="7424" width="9.140625" style="22"/>
    <col min="7425" max="7425" width="23.5703125" style="22" customWidth="1"/>
    <col min="7426" max="7428" width="24" style="22" customWidth="1"/>
    <col min="7429" max="7432" width="11.42578125" style="22" customWidth="1"/>
    <col min="7433" max="7433" width="5.85546875" style="22" customWidth="1"/>
    <col min="7434" max="7434" width="8.5703125" style="22" customWidth="1"/>
    <col min="7435" max="7435" width="5.85546875" style="22" customWidth="1"/>
    <col min="7436" max="7436" width="10.85546875" style="22" customWidth="1"/>
    <col min="7437" max="7437" width="12.85546875" style="22" bestFit="1" customWidth="1"/>
    <col min="7438" max="7438" width="10.85546875" style="22" bestFit="1" customWidth="1"/>
    <col min="7439" max="7439" width="12" style="22" customWidth="1"/>
    <col min="7440" max="7440" width="10.85546875" style="22" bestFit="1" customWidth="1"/>
    <col min="7441" max="7680" width="9.140625" style="22"/>
    <col min="7681" max="7681" width="23.5703125" style="22" customWidth="1"/>
    <col min="7682" max="7684" width="24" style="22" customWidth="1"/>
    <col min="7685" max="7688" width="11.42578125" style="22" customWidth="1"/>
    <col min="7689" max="7689" width="5.85546875" style="22" customWidth="1"/>
    <col min="7690" max="7690" width="8.5703125" style="22" customWidth="1"/>
    <col min="7691" max="7691" width="5.85546875" style="22" customWidth="1"/>
    <col min="7692" max="7692" width="10.85546875" style="22" customWidth="1"/>
    <col min="7693" max="7693" width="12.85546875" style="22" bestFit="1" customWidth="1"/>
    <col min="7694" max="7694" width="10.85546875" style="22" bestFit="1" customWidth="1"/>
    <col min="7695" max="7695" width="12" style="22" customWidth="1"/>
    <col min="7696" max="7696" width="10.85546875" style="22" bestFit="1" customWidth="1"/>
    <col min="7697" max="7936" width="9.140625" style="22"/>
    <col min="7937" max="7937" width="23.5703125" style="22" customWidth="1"/>
    <col min="7938" max="7940" width="24" style="22" customWidth="1"/>
    <col min="7941" max="7944" width="11.42578125" style="22" customWidth="1"/>
    <col min="7945" max="7945" width="5.85546875" style="22" customWidth="1"/>
    <col min="7946" max="7946" width="8.5703125" style="22" customWidth="1"/>
    <col min="7947" max="7947" width="5.85546875" style="22" customWidth="1"/>
    <col min="7948" max="7948" width="10.85546875" style="22" customWidth="1"/>
    <col min="7949" max="7949" width="12.85546875" style="22" bestFit="1" customWidth="1"/>
    <col min="7950" max="7950" width="10.85546875" style="22" bestFit="1" customWidth="1"/>
    <col min="7951" max="7951" width="12" style="22" customWidth="1"/>
    <col min="7952" max="7952" width="10.85546875" style="22" bestFit="1" customWidth="1"/>
    <col min="7953" max="8192" width="9.140625" style="22"/>
    <col min="8193" max="8193" width="23.5703125" style="22" customWidth="1"/>
    <col min="8194" max="8196" width="24" style="22" customWidth="1"/>
    <col min="8197" max="8200" width="11.42578125" style="22" customWidth="1"/>
    <col min="8201" max="8201" width="5.85546875" style="22" customWidth="1"/>
    <col min="8202" max="8202" width="8.5703125" style="22" customWidth="1"/>
    <col min="8203" max="8203" width="5.85546875" style="22" customWidth="1"/>
    <col min="8204" max="8204" width="10.85546875" style="22" customWidth="1"/>
    <col min="8205" max="8205" width="12.85546875" style="22" bestFit="1" customWidth="1"/>
    <col min="8206" max="8206" width="10.85546875" style="22" bestFit="1" customWidth="1"/>
    <col min="8207" max="8207" width="12" style="22" customWidth="1"/>
    <col min="8208" max="8208" width="10.85546875" style="22" bestFit="1" customWidth="1"/>
    <col min="8209" max="8448" width="9.140625" style="22"/>
    <col min="8449" max="8449" width="23.5703125" style="22" customWidth="1"/>
    <col min="8450" max="8452" width="24" style="22" customWidth="1"/>
    <col min="8453" max="8456" width="11.42578125" style="22" customWidth="1"/>
    <col min="8457" max="8457" width="5.85546875" style="22" customWidth="1"/>
    <col min="8458" max="8458" width="8.5703125" style="22" customWidth="1"/>
    <col min="8459" max="8459" width="5.85546875" style="22" customWidth="1"/>
    <col min="8460" max="8460" width="10.85546875" style="22" customWidth="1"/>
    <col min="8461" max="8461" width="12.85546875" style="22" bestFit="1" customWidth="1"/>
    <col min="8462" max="8462" width="10.85546875" style="22" bestFit="1" customWidth="1"/>
    <col min="8463" max="8463" width="12" style="22" customWidth="1"/>
    <col min="8464" max="8464" width="10.85546875" style="22" bestFit="1" customWidth="1"/>
    <col min="8465" max="8704" width="9.140625" style="22"/>
    <col min="8705" max="8705" width="23.5703125" style="22" customWidth="1"/>
    <col min="8706" max="8708" width="24" style="22" customWidth="1"/>
    <col min="8709" max="8712" width="11.42578125" style="22" customWidth="1"/>
    <col min="8713" max="8713" width="5.85546875" style="22" customWidth="1"/>
    <col min="8714" max="8714" width="8.5703125" style="22" customWidth="1"/>
    <col min="8715" max="8715" width="5.85546875" style="22" customWidth="1"/>
    <col min="8716" max="8716" width="10.85546875" style="22" customWidth="1"/>
    <col min="8717" max="8717" width="12.85546875" style="22" bestFit="1" customWidth="1"/>
    <col min="8718" max="8718" width="10.85546875" style="22" bestFit="1" customWidth="1"/>
    <col min="8719" max="8719" width="12" style="22" customWidth="1"/>
    <col min="8720" max="8720" width="10.85546875" style="22" bestFit="1" customWidth="1"/>
    <col min="8721" max="8960" width="9.140625" style="22"/>
    <col min="8961" max="8961" width="23.5703125" style="22" customWidth="1"/>
    <col min="8962" max="8964" width="24" style="22" customWidth="1"/>
    <col min="8965" max="8968" width="11.42578125" style="22" customWidth="1"/>
    <col min="8969" max="8969" width="5.85546875" style="22" customWidth="1"/>
    <col min="8970" max="8970" width="8.5703125" style="22" customWidth="1"/>
    <col min="8971" max="8971" width="5.85546875" style="22" customWidth="1"/>
    <col min="8972" max="8972" width="10.85546875" style="22" customWidth="1"/>
    <col min="8973" max="8973" width="12.85546875" style="22" bestFit="1" customWidth="1"/>
    <col min="8974" max="8974" width="10.85546875" style="22" bestFit="1" customWidth="1"/>
    <col min="8975" max="8975" width="12" style="22" customWidth="1"/>
    <col min="8976" max="8976" width="10.85546875" style="22" bestFit="1" customWidth="1"/>
    <col min="8977" max="9216" width="9.140625" style="22"/>
    <col min="9217" max="9217" width="23.5703125" style="22" customWidth="1"/>
    <col min="9218" max="9220" width="24" style="22" customWidth="1"/>
    <col min="9221" max="9224" width="11.42578125" style="22" customWidth="1"/>
    <col min="9225" max="9225" width="5.85546875" style="22" customWidth="1"/>
    <col min="9226" max="9226" width="8.5703125" style="22" customWidth="1"/>
    <col min="9227" max="9227" width="5.85546875" style="22" customWidth="1"/>
    <col min="9228" max="9228" width="10.85546875" style="22" customWidth="1"/>
    <col min="9229" max="9229" width="12.85546875" style="22" bestFit="1" customWidth="1"/>
    <col min="9230" max="9230" width="10.85546875" style="22" bestFit="1" customWidth="1"/>
    <col min="9231" max="9231" width="12" style="22" customWidth="1"/>
    <col min="9232" max="9232" width="10.85546875" style="22" bestFit="1" customWidth="1"/>
    <col min="9233" max="9472" width="9.140625" style="22"/>
    <col min="9473" max="9473" width="23.5703125" style="22" customWidth="1"/>
    <col min="9474" max="9476" width="24" style="22" customWidth="1"/>
    <col min="9477" max="9480" width="11.42578125" style="22" customWidth="1"/>
    <col min="9481" max="9481" width="5.85546875" style="22" customWidth="1"/>
    <col min="9482" max="9482" width="8.5703125" style="22" customWidth="1"/>
    <col min="9483" max="9483" width="5.85546875" style="22" customWidth="1"/>
    <col min="9484" max="9484" width="10.85546875" style="22" customWidth="1"/>
    <col min="9485" max="9485" width="12.85546875" style="22" bestFit="1" customWidth="1"/>
    <col min="9486" max="9486" width="10.85546875" style="22" bestFit="1" customWidth="1"/>
    <col min="9487" max="9487" width="12" style="22" customWidth="1"/>
    <col min="9488" max="9488" width="10.85546875" style="22" bestFit="1" customWidth="1"/>
    <col min="9489" max="9728" width="9.140625" style="22"/>
    <col min="9729" max="9729" width="23.5703125" style="22" customWidth="1"/>
    <col min="9730" max="9732" width="24" style="22" customWidth="1"/>
    <col min="9733" max="9736" width="11.42578125" style="22" customWidth="1"/>
    <col min="9737" max="9737" width="5.85546875" style="22" customWidth="1"/>
    <col min="9738" max="9738" width="8.5703125" style="22" customWidth="1"/>
    <col min="9739" max="9739" width="5.85546875" style="22" customWidth="1"/>
    <col min="9740" max="9740" width="10.85546875" style="22" customWidth="1"/>
    <col min="9741" max="9741" width="12.85546875" style="22" bestFit="1" customWidth="1"/>
    <col min="9742" max="9742" width="10.85546875" style="22" bestFit="1" customWidth="1"/>
    <col min="9743" max="9743" width="12" style="22" customWidth="1"/>
    <col min="9744" max="9744" width="10.85546875" style="22" bestFit="1" customWidth="1"/>
    <col min="9745" max="9984" width="9.140625" style="22"/>
    <col min="9985" max="9985" width="23.5703125" style="22" customWidth="1"/>
    <col min="9986" max="9988" width="24" style="22" customWidth="1"/>
    <col min="9989" max="9992" width="11.42578125" style="22" customWidth="1"/>
    <col min="9993" max="9993" width="5.85546875" style="22" customWidth="1"/>
    <col min="9994" max="9994" width="8.5703125" style="22" customWidth="1"/>
    <col min="9995" max="9995" width="5.85546875" style="22" customWidth="1"/>
    <col min="9996" max="9996" width="10.85546875" style="22" customWidth="1"/>
    <col min="9997" max="9997" width="12.85546875" style="22" bestFit="1" customWidth="1"/>
    <col min="9998" max="9998" width="10.85546875" style="22" bestFit="1" customWidth="1"/>
    <col min="9999" max="9999" width="12" style="22" customWidth="1"/>
    <col min="10000" max="10000" width="10.85546875" style="22" bestFit="1" customWidth="1"/>
    <col min="10001" max="10240" width="9.140625" style="22"/>
    <col min="10241" max="10241" width="23.5703125" style="22" customWidth="1"/>
    <col min="10242" max="10244" width="24" style="22" customWidth="1"/>
    <col min="10245" max="10248" width="11.42578125" style="22" customWidth="1"/>
    <col min="10249" max="10249" width="5.85546875" style="22" customWidth="1"/>
    <col min="10250" max="10250" width="8.5703125" style="22" customWidth="1"/>
    <col min="10251" max="10251" width="5.85546875" style="22" customWidth="1"/>
    <col min="10252" max="10252" width="10.85546875" style="22" customWidth="1"/>
    <col min="10253" max="10253" width="12.85546875" style="22" bestFit="1" customWidth="1"/>
    <col min="10254" max="10254" width="10.85546875" style="22" bestFit="1" customWidth="1"/>
    <col min="10255" max="10255" width="12" style="22" customWidth="1"/>
    <col min="10256" max="10256" width="10.85546875" style="22" bestFit="1" customWidth="1"/>
    <col min="10257" max="10496" width="9.140625" style="22"/>
    <col min="10497" max="10497" width="23.5703125" style="22" customWidth="1"/>
    <col min="10498" max="10500" width="24" style="22" customWidth="1"/>
    <col min="10501" max="10504" width="11.42578125" style="22" customWidth="1"/>
    <col min="10505" max="10505" width="5.85546875" style="22" customWidth="1"/>
    <col min="10506" max="10506" width="8.5703125" style="22" customWidth="1"/>
    <col min="10507" max="10507" width="5.85546875" style="22" customWidth="1"/>
    <col min="10508" max="10508" width="10.85546875" style="22" customWidth="1"/>
    <col min="10509" max="10509" width="12.85546875" style="22" bestFit="1" customWidth="1"/>
    <col min="10510" max="10510" width="10.85546875" style="22" bestFit="1" customWidth="1"/>
    <col min="10511" max="10511" width="12" style="22" customWidth="1"/>
    <col min="10512" max="10512" width="10.85546875" style="22" bestFit="1" customWidth="1"/>
    <col min="10513" max="10752" width="9.140625" style="22"/>
    <col min="10753" max="10753" width="23.5703125" style="22" customWidth="1"/>
    <col min="10754" max="10756" width="24" style="22" customWidth="1"/>
    <col min="10757" max="10760" width="11.42578125" style="22" customWidth="1"/>
    <col min="10761" max="10761" width="5.85546875" style="22" customWidth="1"/>
    <col min="10762" max="10762" width="8.5703125" style="22" customWidth="1"/>
    <col min="10763" max="10763" width="5.85546875" style="22" customWidth="1"/>
    <col min="10764" max="10764" width="10.85546875" style="22" customWidth="1"/>
    <col min="10765" max="10765" width="12.85546875" style="22" bestFit="1" customWidth="1"/>
    <col min="10766" max="10766" width="10.85546875" style="22" bestFit="1" customWidth="1"/>
    <col min="10767" max="10767" width="12" style="22" customWidth="1"/>
    <col min="10768" max="10768" width="10.85546875" style="22" bestFit="1" customWidth="1"/>
    <col min="10769" max="11008" width="9.140625" style="22"/>
    <col min="11009" max="11009" width="23.5703125" style="22" customWidth="1"/>
    <col min="11010" max="11012" width="24" style="22" customWidth="1"/>
    <col min="11013" max="11016" width="11.42578125" style="22" customWidth="1"/>
    <col min="11017" max="11017" width="5.85546875" style="22" customWidth="1"/>
    <col min="11018" max="11018" width="8.5703125" style="22" customWidth="1"/>
    <col min="11019" max="11019" width="5.85546875" style="22" customWidth="1"/>
    <col min="11020" max="11020" width="10.85546875" style="22" customWidth="1"/>
    <col min="11021" max="11021" width="12.85546875" style="22" bestFit="1" customWidth="1"/>
    <col min="11022" max="11022" width="10.85546875" style="22" bestFit="1" customWidth="1"/>
    <col min="11023" max="11023" width="12" style="22" customWidth="1"/>
    <col min="11024" max="11024" width="10.85546875" style="22" bestFit="1" customWidth="1"/>
    <col min="11025" max="11264" width="9.140625" style="22"/>
    <col min="11265" max="11265" width="23.5703125" style="22" customWidth="1"/>
    <col min="11266" max="11268" width="24" style="22" customWidth="1"/>
    <col min="11269" max="11272" width="11.42578125" style="22" customWidth="1"/>
    <col min="11273" max="11273" width="5.85546875" style="22" customWidth="1"/>
    <col min="11274" max="11274" width="8.5703125" style="22" customWidth="1"/>
    <col min="11275" max="11275" width="5.85546875" style="22" customWidth="1"/>
    <col min="11276" max="11276" width="10.85546875" style="22" customWidth="1"/>
    <col min="11277" max="11277" width="12.85546875" style="22" bestFit="1" customWidth="1"/>
    <col min="11278" max="11278" width="10.85546875" style="22" bestFit="1" customWidth="1"/>
    <col min="11279" max="11279" width="12" style="22" customWidth="1"/>
    <col min="11280" max="11280" width="10.85546875" style="22" bestFit="1" customWidth="1"/>
    <col min="11281" max="11520" width="9.140625" style="22"/>
    <col min="11521" max="11521" width="23.5703125" style="22" customWidth="1"/>
    <col min="11522" max="11524" width="24" style="22" customWidth="1"/>
    <col min="11525" max="11528" width="11.42578125" style="22" customWidth="1"/>
    <col min="11529" max="11529" width="5.85546875" style="22" customWidth="1"/>
    <col min="11530" max="11530" width="8.5703125" style="22" customWidth="1"/>
    <col min="11531" max="11531" width="5.85546875" style="22" customWidth="1"/>
    <col min="11532" max="11532" width="10.85546875" style="22" customWidth="1"/>
    <col min="11533" max="11533" width="12.85546875" style="22" bestFit="1" customWidth="1"/>
    <col min="11534" max="11534" width="10.85546875" style="22" bestFit="1" customWidth="1"/>
    <col min="11535" max="11535" width="12" style="22" customWidth="1"/>
    <col min="11536" max="11536" width="10.85546875" style="22" bestFit="1" customWidth="1"/>
    <col min="11537" max="11776" width="9.140625" style="22"/>
    <col min="11777" max="11777" width="23.5703125" style="22" customWidth="1"/>
    <col min="11778" max="11780" width="24" style="22" customWidth="1"/>
    <col min="11781" max="11784" width="11.42578125" style="22" customWidth="1"/>
    <col min="11785" max="11785" width="5.85546875" style="22" customWidth="1"/>
    <col min="11786" max="11786" width="8.5703125" style="22" customWidth="1"/>
    <col min="11787" max="11787" width="5.85546875" style="22" customWidth="1"/>
    <col min="11788" max="11788" width="10.85546875" style="22" customWidth="1"/>
    <col min="11789" max="11789" width="12.85546875" style="22" bestFit="1" customWidth="1"/>
    <col min="11790" max="11790" width="10.85546875" style="22" bestFit="1" customWidth="1"/>
    <col min="11791" max="11791" width="12" style="22" customWidth="1"/>
    <col min="11792" max="11792" width="10.85546875" style="22" bestFit="1" customWidth="1"/>
    <col min="11793" max="12032" width="9.140625" style="22"/>
    <col min="12033" max="12033" width="23.5703125" style="22" customWidth="1"/>
    <col min="12034" max="12036" width="24" style="22" customWidth="1"/>
    <col min="12037" max="12040" width="11.42578125" style="22" customWidth="1"/>
    <col min="12041" max="12041" width="5.85546875" style="22" customWidth="1"/>
    <col min="12042" max="12042" width="8.5703125" style="22" customWidth="1"/>
    <col min="12043" max="12043" width="5.85546875" style="22" customWidth="1"/>
    <col min="12044" max="12044" width="10.85546875" style="22" customWidth="1"/>
    <col min="12045" max="12045" width="12.85546875" style="22" bestFit="1" customWidth="1"/>
    <col min="12046" max="12046" width="10.85546875" style="22" bestFit="1" customWidth="1"/>
    <col min="12047" max="12047" width="12" style="22" customWidth="1"/>
    <col min="12048" max="12048" width="10.85546875" style="22" bestFit="1" customWidth="1"/>
    <col min="12049" max="12288" width="9.140625" style="22"/>
    <col min="12289" max="12289" width="23.5703125" style="22" customWidth="1"/>
    <col min="12290" max="12292" width="24" style="22" customWidth="1"/>
    <col min="12293" max="12296" width="11.42578125" style="22" customWidth="1"/>
    <col min="12297" max="12297" width="5.85546875" style="22" customWidth="1"/>
    <col min="12298" max="12298" width="8.5703125" style="22" customWidth="1"/>
    <col min="12299" max="12299" width="5.85546875" style="22" customWidth="1"/>
    <col min="12300" max="12300" width="10.85546875" style="22" customWidth="1"/>
    <col min="12301" max="12301" width="12.85546875" style="22" bestFit="1" customWidth="1"/>
    <col min="12302" max="12302" width="10.85546875" style="22" bestFit="1" customWidth="1"/>
    <col min="12303" max="12303" width="12" style="22" customWidth="1"/>
    <col min="12304" max="12304" width="10.85546875" style="22" bestFit="1" customWidth="1"/>
    <col min="12305" max="12544" width="9.140625" style="22"/>
    <col min="12545" max="12545" width="23.5703125" style="22" customWidth="1"/>
    <col min="12546" max="12548" width="24" style="22" customWidth="1"/>
    <col min="12549" max="12552" width="11.42578125" style="22" customWidth="1"/>
    <col min="12553" max="12553" width="5.85546875" style="22" customWidth="1"/>
    <col min="12554" max="12554" width="8.5703125" style="22" customWidth="1"/>
    <col min="12555" max="12555" width="5.85546875" style="22" customWidth="1"/>
    <col min="12556" max="12556" width="10.85546875" style="22" customWidth="1"/>
    <col min="12557" max="12557" width="12.85546875" style="22" bestFit="1" customWidth="1"/>
    <col min="12558" max="12558" width="10.85546875" style="22" bestFit="1" customWidth="1"/>
    <col min="12559" max="12559" width="12" style="22" customWidth="1"/>
    <col min="12560" max="12560" width="10.85546875" style="22" bestFit="1" customWidth="1"/>
    <col min="12561" max="12800" width="9.140625" style="22"/>
    <col min="12801" max="12801" width="23.5703125" style="22" customWidth="1"/>
    <col min="12802" max="12804" width="24" style="22" customWidth="1"/>
    <col min="12805" max="12808" width="11.42578125" style="22" customWidth="1"/>
    <col min="12809" max="12809" width="5.85546875" style="22" customWidth="1"/>
    <col min="12810" max="12810" width="8.5703125" style="22" customWidth="1"/>
    <col min="12811" max="12811" width="5.85546875" style="22" customWidth="1"/>
    <col min="12812" max="12812" width="10.85546875" style="22" customWidth="1"/>
    <col min="12813" max="12813" width="12.85546875" style="22" bestFit="1" customWidth="1"/>
    <col min="12814" max="12814" width="10.85546875" style="22" bestFit="1" customWidth="1"/>
    <col min="12815" max="12815" width="12" style="22" customWidth="1"/>
    <col min="12816" max="12816" width="10.85546875" style="22" bestFit="1" customWidth="1"/>
    <col min="12817" max="13056" width="9.140625" style="22"/>
    <col min="13057" max="13057" width="23.5703125" style="22" customWidth="1"/>
    <col min="13058" max="13060" width="24" style="22" customWidth="1"/>
    <col min="13061" max="13064" width="11.42578125" style="22" customWidth="1"/>
    <col min="13065" max="13065" width="5.85546875" style="22" customWidth="1"/>
    <col min="13066" max="13066" width="8.5703125" style="22" customWidth="1"/>
    <col min="13067" max="13067" width="5.85546875" style="22" customWidth="1"/>
    <col min="13068" max="13068" width="10.85546875" style="22" customWidth="1"/>
    <col min="13069" max="13069" width="12.85546875" style="22" bestFit="1" customWidth="1"/>
    <col min="13070" max="13070" width="10.85546875" style="22" bestFit="1" customWidth="1"/>
    <col min="13071" max="13071" width="12" style="22" customWidth="1"/>
    <col min="13072" max="13072" width="10.85546875" style="22" bestFit="1" customWidth="1"/>
    <col min="13073" max="13312" width="9.140625" style="22"/>
    <col min="13313" max="13313" width="23.5703125" style="22" customWidth="1"/>
    <col min="13314" max="13316" width="24" style="22" customWidth="1"/>
    <col min="13317" max="13320" width="11.42578125" style="22" customWidth="1"/>
    <col min="13321" max="13321" width="5.85546875" style="22" customWidth="1"/>
    <col min="13322" max="13322" width="8.5703125" style="22" customWidth="1"/>
    <col min="13323" max="13323" width="5.85546875" style="22" customWidth="1"/>
    <col min="13324" max="13324" width="10.85546875" style="22" customWidth="1"/>
    <col min="13325" max="13325" width="12.85546875" style="22" bestFit="1" customWidth="1"/>
    <col min="13326" max="13326" width="10.85546875" style="22" bestFit="1" customWidth="1"/>
    <col min="13327" max="13327" width="12" style="22" customWidth="1"/>
    <col min="13328" max="13328" width="10.85546875" style="22" bestFit="1" customWidth="1"/>
    <col min="13329" max="13568" width="9.140625" style="22"/>
    <col min="13569" max="13569" width="23.5703125" style="22" customWidth="1"/>
    <col min="13570" max="13572" width="24" style="22" customWidth="1"/>
    <col min="13573" max="13576" width="11.42578125" style="22" customWidth="1"/>
    <col min="13577" max="13577" width="5.85546875" style="22" customWidth="1"/>
    <col min="13578" max="13578" width="8.5703125" style="22" customWidth="1"/>
    <col min="13579" max="13579" width="5.85546875" style="22" customWidth="1"/>
    <col min="13580" max="13580" width="10.85546875" style="22" customWidth="1"/>
    <col min="13581" max="13581" width="12.85546875" style="22" bestFit="1" customWidth="1"/>
    <col min="13582" max="13582" width="10.85546875" style="22" bestFit="1" customWidth="1"/>
    <col min="13583" max="13583" width="12" style="22" customWidth="1"/>
    <col min="13584" max="13584" width="10.85546875" style="22" bestFit="1" customWidth="1"/>
    <col min="13585" max="13824" width="9.140625" style="22"/>
    <col min="13825" max="13825" width="23.5703125" style="22" customWidth="1"/>
    <col min="13826" max="13828" width="24" style="22" customWidth="1"/>
    <col min="13829" max="13832" width="11.42578125" style="22" customWidth="1"/>
    <col min="13833" max="13833" width="5.85546875" style="22" customWidth="1"/>
    <col min="13834" max="13834" width="8.5703125" style="22" customWidth="1"/>
    <col min="13835" max="13835" width="5.85546875" style="22" customWidth="1"/>
    <col min="13836" max="13836" width="10.85546875" style="22" customWidth="1"/>
    <col min="13837" max="13837" width="12.85546875" style="22" bestFit="1" customWidth="1"/>
    <col min="13838" max="13838" width="10.85546875" style="22" bestFit="1" customWidth="1"/>
    <col min="13839" max="13839" width="12" style="22" customWidth="1"/>
    <col min="13840" max="13840" width="10.85546875" style="22" bestFit="1" customWidth="1"/>
    <col min="13841" max="14080" width="9.140625" style="22"/>
    <col min="14081" max="14081" width="23.5703125" style="22" customWidth="1"/>
    <col min="14082" max="14084" width="24" style="22" customWidth="1"/>
    <col min="14085" max="14088" width="11.42578125" style="22" customWidth="1"/>
    <col min="14089" max="14089" width="5.85546875" style="22" customWidth="1"/>
    <col min="14090" max="14090" width="8.5703125" style="22" customWidth="1"/>
    <col min="14091" max="14091" width="5.85546875" style="22" customWidth="1"/>
    <col min="14092" max="14092" width="10.85546875" style="22" customWidth="1"/>
    <col min="14093" max="14093" width="12.85546875" style="22" bestFit="1" customWidth="1"/>
    <col min="14094" max="14094" width="10.85546875" style="22" bestFit="1" customWidth="1"/>
    <col min="14095" max="14095" width="12" style="22" customWidth="1"/>
    <col min="14096" max="14096" width="10.85546875" style="22" bestFit="1" customWidth="1"/>
    <col min="14097" max="14336" width="9.140625" style="22"/>
    <col min="14337" max="14337" width="23.5703125" style="22" customWidth="1"/>
    <col min="14338" max="14340" width="24" style="22" customWidth="1"/>
    <col min="14341" max="14344" width="11.42578125" style="22" customWidth="1"/>
    <col min="14345" max="14345" width="5.85546875" style="22" customWidth="1"/>
    <col min="14346" max="14346" width="8.5703125" style="22" customWidth="1"/>
    <col min="14347" max="14347" width="5.85546875" style="22" customWidth="1"/>
    <col min="14348" max="14348" width="10.85546875" style="22" customWidth="1"/>
    <col min="14349" max="14349" width="12.85546875" style="22" bestFit="1" customWidth="1"/>
    <col min="14350" max="14350" width="10.85546875" style="22" bestFit="1" customWidth="1"/>
    <col min="14351" max="14351" width="12" style="22" customWidth="1"/>
    <col min="14352" max="14352" width="10.85546875" style="22" bestFit="1" customWidth="1"/>
    <col min="14353" max="14592" width="9.140625" style="22"/>
    <col min="14593" max="14593" width="23.5703125" style="22" customWidth="1"/>
    <col min="14594" max="14596" width="24" style="22" customWidth="1"/>
    <col min="14597" max="14600" width="11.42578125" style="22" customWidth="1"/>
    <col min="14601" max="14601" width="5.85546875" style="22" customWidth="1"/>
    <col min="14602" max="14602" width="8.5703125" style="22" customWidth="1"/>
    <col min="14603" max="14603" width="5.85546875" style="22" customWidth="1"/>
    <col min="14604" max="14604" width="10.85546875" style="22" customWidth="1"/>
    <col min="14605" max="14605" width="12.85546875" style="22" bestFit="1" customWidth="1"/>
    <col min="14606" max="14606" width="10.85546875" style="22" bestFit="1" customWidth="1"/>
    <col min="14607" max="14607" width="12" style="22" customWidth="1"/>
    <col min="14608" max="14608" width="10.85546875" style="22" bestFit="1" customWidth="1"/>
    <col min="14609" max="14848" width="9.140625" style="22"/>
    <col min="14849" max="14849" width="23.5703125" style="22" customWidth="1"/>
    <col min="14850" max="14852" width="24" style="22" customWidth="1"/>
    <col min="14853" max="14856" width="11.42578125" style="22" customWidth="1"/>
    <col min="14857" max="14857" width="5.85546875" style="22" customWidth="1"/>
    <col min="14858" max="14858" width="8.5703125" style="22" customWidth="1"/>
    <col min="14859" max="14859" width="5.85546875" style="22" customWidth="1"/>
    <col min="14860" max="14860" width="10.85546875" style="22" customWidth="1"/>
    <col min="14861" max="14861" width="12.85546875" style="22" bestFit="1" customWidth="1"/>
    <col min="14862" max="14862" width="10.85546875" style="22" bestFit="1" customWidth="1"/>
    <col min="14863" max="14863" width="12" style="22" customWidth="1"/>
    <col min="14864" max="14864" width="10.85546875" style="22" bestFit="1" customWidth="1"/>
    <col min="14865" max="15104" width="9.140625" style="22"/>
    <col min="15105" max="15105" width="23.5703125" style="22" customWidth="1"/>
    <col min="15106" max="15108" width="24" style="22" customWidth="1"/>
    <col min="15109" max="15112" width="11.42578125" style="22" customWidth="1"/>
    <col min="15113" max="15113" width="5.85546875" style="22" customWidth="1"/>
    <col min="15114" max="15114" width="8.5703125" style="22" customWidth="1"/>
    <col min="15115" max="15115" width="5.85546875" style="22" customWidth="1"/>
    <col min="15116" max="15116" width="10.85546875" style="22" customWidth="1"/>
    <col min="15117" max="15117" width="12.85546875" style="22" bestFit="1" customWidth="1"/>
    <col min="15118" max="15118" width="10.85546875" style="22" bestFit="1" customWidth="1"/>
    <col min="15119" max="15119" width="12" style="22" customWidth="1"/>
    <col min="15120" max="15120" width="10.85546875" style="22" bestFit="1" customWidth="1"/>
    <col min="15121" max="15360" width="9.140625" style="22"/>
    <col min="15361" max="15361" width="23.5703125" style="22" customWidth="1"/>
    <col min="15362" max="15364" width="24" style="22" customWidth="1"/>
    <col min="15365" max="15368" width="11.42578125" style="22" customWidth="1"/>
    <col min="15369" max="15369" width="5.85546875" style="22" customWidth="1"/>
    <col min="15370" max="15370" width="8.5703125" style="22" customWidth="1"/>
    <col min="15371" max="15371" width="5.85546875" style="22" customWidth="1"/>
    <col min="15372" max="15372" width="10.85546875" style="22" customWidth="1"/>
    <col min="15373" max="15373" width="12.85546875" style="22" bestFit="1" customWidth="1"/>
    <col min="15374" max="15374" width="10.85546875" style="22" bestFit="1" customWidth="1"/>
    <col min="15375" max="15375" width="12" style="22" customWidth="1"/>
    <col min="15376" max="15376" width="10.85546875" style="22" bestFit="1" customWidth="1"/>
    <col min="15377" max="15616" width="9.140625" style="22"/>
    <col min="15617" max="15617" width="23.5703125" style="22" customWidth="1"/>
    <col min="15618" max="15620" width="24" style="22" customWidth="1"/>
    <col min="15621" max="15624" width="11.42578125" style="22" customWidth="1"/>
    <col min="15625" max="15625" width="5.85546875" style="22" customWidth="1"/>
    <col min="15626" max="15626" width="8.5703125" style="22" customWidth="1"/>
    <col min="15627" max="15627" width="5.85546875" style="22" customWidth="1"/>
    <col min="15628" max="15628" width="10.85546875" style="22" customWidth="1"/>
    <col min="15629" max="15629" width="12.85546875" style="22" bestFit="1" customWidth="1"/>
    <col min="15630" max="15630" width="10.85546875" style="22" bestFit="1" customWidth="1"/>
    <col min="15631" max="15631" width="12" style="22" customWidth="1"/>
    <col min="15632" max="15632" width="10.85546875" style="22" bestFit="1" customWidth="1"/>
    <col min="15633" max="15872" width="9.140625" style="22"/>
    <col min="15873" max="15873" width="23.5703125" style="22" customWidth="1"/>
    <col min="15874" max="15876" width="24" style="22" customWidth="1"/>
    <col min="15877" max="15880" width="11.42578125" style="22" customWidth="1"/>
    <col min="15881" max="15881" width="5.85546875" style="22" customWidth="1"/>
    <col min="15882" max="15882" width="8.5703125" style="22" customWidth="1"/>
    <col min="15883" max="15883" width="5.85546875" style="22" customWidth="1"/>
    <col min="15884" max="15884" width="10.85546875" style="22" customWidth="1"/>
    <col min="15885" max="15885" width="12.85546875" style="22" bestFit="1" customWidth="1"/>
    <col min="15886" max="15886" width="10.85546875" style="22" bestFit="1" customWidth="1"/>
    <col min="15887" max="15887" width="12" style="22" customWidth="1"/>
    <col min="15888" max="15888" width="10.85546875" style="22" bestFit="1" customWidth="1"/>
    <col min="15889" max="16128" width="9.140625" style="22"/>
    <col min="16129" max="16129" width="23.5703125" style="22" customWidth="1"/>
    <col min="16130" max="16132" width="24" style="22" customWidth="1"/>
    <col min="16133" max="16136" width="11.42578125" style="22" customWidth="1"/>
    <col min="16137" max="16137" width="5.85546875" style="22" customWidth="1"/>
    <col min="16138" max="16138" width="8.5703125" style="22" customWidth="1"/>
    <col min="16139" max="16139" width="5.85546875" style="22" customWidth="1"/>
    <col min="16140" max="16140" width="10.85546875" style="22" customWidth="1"/>
    <col min="16141" max="16141" width="12.85546875" style="22" bestFit="1" customWidth="1"/>
    <col min="16142" max="16142" width="10.85546875" style="22" bestFit="1" customWidth="1"/>
    <col min="16143" max="16143" width="12" style="22" customWidth="1"/>
    <col min="16144" max="16144" width="10.85546875" style="22" bestFit="1" customWidth="1"/>
    <col min="16145" max="16384" width="9.140625" style="22"/>
  </cols>
  <sheetData>
    <row r="1" spans="1:12" ht="18.75" x14ac:dyDescent="0.25">
      <c r="A1" s="701" t="s">
        <v>336</v>
      </c>
      <c r="B1" s="701"/>
      <c r="C1" s="701"/>
      <c r="D1" s="701"/>
      <c r="E1" s="66"/>
      <c r="F1" s="66"/>
      <c r="G1" s="66"/>
      <c r="H1" s="66"/>
      <c r="I1" s="66"/>
      <c r="J1" s="121"/>
      <c r="K1" s="122"/>
      <c r="L1" s="122"/>
    </row>
    <row r="2" spans="1:12" ht="15" x14ac:dyDescent="0.2">
      <c r="A2" s="123"/>
      <c r="B2" s="123"/>
      <c r="C2" s="123"/>
      <c r="D2" s="123"/>
      <c r="E2" s="50"/>
      <c r="F2" s="50"/>
      <c r="G2" s="50"/>
      <c r="H2" s="50"/>
      <c r="I2" s="50"/>
      <c r="J2" s="8"/>
      <c r="K2" s="124"/>
      <c r="L2" s="124"/>
    </row>
    <row r="3" spans="1:12" s="102" customFormat="1" ht="20.100000000000001" customHeight="1" x14ac:dyDescent="0.2">
      <c r="A3" s="552"/>
      <c r="B3" s="553"/>
      <c r="C3" s="586" t="s">
        <v>81</v>
      </c>
      <c r="D3" s="554"/>
      <c r="E3" s="125"/>
      <c r="F3" s="126"/>
      <c r="G3" s="126"/>
      <c r="H3" s="127"/>
      <c r="I3" s="128"/>
      <c r="J3" s="129"/>
    </row>
    <row r="4" spans="1:12" s="102" customFormat="1" ht="39.75" customHeight="1" x14ac:dyDescent="0.2">
      <c r="A4" s="588" t="s">
        <v>82</v>
      </c>
      <c r="B4" s="587" t="s">
        <v>83</v>
      </c>
      <c r="C4" s="555" t="s">
        <v>84</v>
      </c>
      <c r="D4" s="555" t="s">
        <v>85</v>
      </c>
      <c r="E4" s="125"/>
      <c r="F4" s="126"/>
      <c r="G4" s="126"/>
      <c r="H4" s="130"/>
      <c r="I4" s="128"/>
      <c r="J4" s="129"/>
    </row>
    <row r="5" spans="1:12" s="102" customFormat="1" ht="12.75" customHeight="1" x14ac:dyDescent="0.2">
      <c r="A5" s="556"/>
      <c r="B5" s="557"/>
      <c r="C5" s="557"/>
      <c r="D5" s="558"/>
      <c r="E5" s="126"/>
      <c r="F5" s="126"/>
      <c r="G5" s="126"/>
      <c r="H5" s="127"/>
      <c r="I5" s="128"/>
      <c r="J5" s="129"/>
    </row>
    <row r="6" spans="1:12" s="134" customFormat="1" ht="20.25" customHeight="1" x14ac:dyDescent="0.2">
      <c r="A6" s="559" t="s">
        <v>86</v>
      </c>
      <c r="B6" s="560">
        <v>2159</v>
      </c>
      <c r="C6" s="561">
        <v>527</v>
      </c>
      <c r="D6" s="562">
        <v>2686</v>
      </c>
      <c r="E6" s="131"/>
      <c r="F6" s="131"/>
      <c r="G6" s="131"/>
      <c r="H6" s="131"/>
      <c r="I6" s="132"/>
      <c r="J6" s="133"/>
    </row>
    <row r="7" spans="1:12" s="134" customFormat="1" ht="20.25" customHeight="1" x14ac:dyDescent="0.2">
      <c r="A7" s="559" t="s">
        <v>87</v>
      </c>
      <c r="B7" s="560">
        <v>1784</v>
      </c>
      <c r="C7" s="561">
        <v>319</v>
      </c>
      <c r="D7" s="562">
        <v>2103</v>
      </c>
      <c r="E7" s="135"/>
      <c r="F7" s="136"/>
      <c r="G7" s="137"/>
      <c r="H7" s="138"/>
      <c r="I7" s="139"/>
      <c r="J7" s="133"/>
    </row>
    <row r="8" spans="1:12" s="134" customFormat="1" ht="20.25" customHeight="1" x14ac:dyDescent="0.2">
      <c r="A8" s="559" t="s">
        <v>88</v>
      </c>
      <c r="B8" s="560">
        <v>1316</v>
      </c>
      <c r="C8" s="561">
        <v>137</v>
      </c>
      <c r="D8" s="562">
        <v>1453</v>
      </c>
      <c r="E8" s="135"/>
      <c r="F8" s="136"/>
      <c r="G8" s="137"/>
      <c r="H8" s="138"/>
      <c r="I8" s="139"/>
      <c r="J8" s="133"/>
    </row>
    <row r="9" spans="1:12" s="134" customFormat="1" ht="20.25" customHeight="1" x14ac:dyDescent="0.2">
      <c r="A9" s="559" t="s">
        <v>89</v>
      </c>
      <c r="B9" s="560">
        <v>1392</v>
      </c>
      <c r="C9" s="561">
        <v>141</v>
      </c>
      <c r="D9" s="562">
        <v>1533</v>
      </c>
      <c r="E9" s="135"/>
      <c r="F9" s="136"/>
      <c r="G9" s="137"/>
      <c r="H9" s="138"/>
      <c r="I9" s="139"/>
      <c r="J9" s="133"/>
    </row>
    <row r="10" spans="1:12" s="134" customFormat="1" ht="20.25" customHeight="1" x14ac:dyDescent="0.2">
      <c r="A10" s="563" t="s">
        <v>3</v>
      </c>
      <c r="B10" s="564">
        <v>6651</v>
      </c>
      <c r="C10" s="564">
        <v>1124</v>
      </c>
      <c r="D10" s="562">
        <v>7775</v>
      </c>
      <c r="E10" s="135"/>
      <c r="F10" s="136"/>
      <c r="G10" s="137"/>
      <c r="H10" s="138"/>
      <c r="I10" s="140"/>
      <c r="J10" s="133"/>
    </row>
    <row r="11" spans="1:12" s="143" customFormat="1" ht="20.25" customHeight="1" x14ac:dyDescent="0.25">
      <c r="A11" s="559" t="s">
        <v>90</v>
      </c>
      <c r="B11" s="560">
        <v>1422</v>
      </c>
      <c r="C11" s="561">
        <v>552</v>
      </c>
      <c r="D11" s="565">
        <v>1974</v>
      </c>
      <c r="E11" s="135"/>
      <c r="F11" s="136"/>
      <c r="G11" s="137"/>
      <c r="H11" s="138"/>
      <c r="I11" s="141"/>
      <c r="J11" s="142"/>
    </row>
    <row r="12" spans="1:12" s="134" customFormat="1" ht="20.25" customHeight="1" x14ac:dyDescent="0.2">
      <c r="A12" s="559" t="s">
        <v>91</v>
      </c>
      <c r="B12" s="560">
        <v>1434</v>
      </c>
      <c r="C12" s="561">
        <v>432</v>
      </c>
      <c r="D12" s="562">
        <v>1866</v>
      </c>
      <c r="E12" s="135"/>
      <c r="F12" s="136"/>
      <c r="G12" s="137"/>
      <c r="H12" s="138"/>
      <c r="I12" s="140"/>
      <c r="J12" s="133"/>
    </row>
    <row r="13" spans="1:12" s="134" customFormat="1" ht="20.25" customHeight="1" x14ac:dyDescent="0.2">
      <c r="A13" s="559" t="s">
        <v>92</v>
      </c>
      <c r="B13" s="560">
        <v>1042</v>
      </c>
      <c r="C13" s="561">
        <v>253</v>
      </c>
      <c r="D13" s="562">
        <v>1295</v>
      </c>
      <c r="E13" s="135"/>
      <c r="F13" s="136"/>
      <c r="G13" s="137"/>
      <c r="H13" s="138"/>
      <c r="I13" s="132"/>
      <c r="J13" s="133"/>
    </row>
    <row r="14" spans="1:12" s="143" customFormat="1" ht="20.25" customHeight="1" x14ac:dyDescent="0.25">
      <c r="A14" s="559" t="s">
        <v>93</v>
      </c>
      <c r="B14" s="560">
        <v>1115</v>
      </c>
      <c r="C14" s="561">
        <v>206</v>
      </c>
      <c r="D14" s="562">
        <v>1321</v>
      </c>
      <c r="E14" s="135"/>
      <c r="F14" s="136"/>
      <c r="G14" s="137"/>
      <c r="H14" s="138"/>
      <c r="I14" s="144"/>
      <c r="J14" s="142"/>
    </row>
    <row r="15" spans="1:12" s="134" customFormat="1" ht="20.25" customHeight="1" x14ac:dyDescent="0.2">
      <c r="A15" s="563" t="s">
        <v>4</v>
      </c>
      <c r="B15" s="564">
        <v>5013</v>
      </c>
      <c r="C15" s="564">
        <v>1443</v>
      </c>
      <c r="D15" s="562">
        <v>6456</v>
      </c>
      <c r="E15" s="135"/>
      <c r="F15" s="136"/>
      <c r="G15" s="137"/>
      <c r="H15" s="138"/>
      <c r="I15" s="132"/>
      <c r="J15" s="133"/>
    </row>
    <row r="16" spans="1:12" s="134" customFormat="1" ht="20.25" customHeight="1" x14ac:dyDescent="0.2">
      <c r="A16" s="559" t="s">
        <v>94</v>
      </c>
      <c r="B16" s="560">
        <v>1124</v>
      </c>
      <c r="C16" s="561">
        <v>457</v>
      </c>
      <c r="D16" s="565">
        <v>1581</v>
      </c>
      <c r="E16" s="135"/>
      <c r="F16" s="136"/>
      <c r="G16" s="137"/>
      <c r="H16" s="138"/>
      <c r="I16" s="132"/>
      <c r="J16" s="133"/>
    </row>
    <row r="17" spans="1:16" s="134" customFormat="1" ht="20.25" customHeight="1" x14ac:dyDescent="0.2">
      <c r="A17" s="559" t="s">
        <v>95</v>
      </c>
      <c r="B17" s="560">
        <v>983</v>
      </c>
      <c r="C17" s="561">
        <v>231</v>
      </c>
      <c r="D17" s="562">
        <v>1214</v>
      </c>
      <c r="E17" s="135"/>
      <c r="F17" s="136"/>
      <c r="G17" s="137"/>
      <c r="H17" s="138"/>
      <c r="I17" s="132"/>
      <c r="J17" s="133"/>
    </row>
    <row r="18" spans="1:16" s="134" customFormat="1" ht="20.25" customHeight="1" x14ac:dyDescent="0.2">
      <c r="A18" s="559" t="s">
        <v>96</v>
      </c>
      <c r="B18" s="560">
        <v>925</v>
      </c>
      <c r="C18" s="561">
        <v>140</v>
      </c>
      <c r="D18" s="562">
        <v>1065</v>
      </c>
      <c r="E18" s="145"/>
      <c r="F18" s="146"/>
      <c r="G18" s="147"/>
      <c r="H18" s="146"/>
      <c r="I18" s="132"/>
      <c r="J18" s="133"/>
    </row>
    <row r="19" spans="1:16" s="134" customFormat="1" ht="20.25" customHeight="1" x14ac:dyDescent="0.2">
      <c r="A19" s="559" t="s">
        <v>97</v>
      </c>
      <c r="B19" s="560">
        <v>869</v>
      </c>
      <c r="C19" s="561">
        <v>108</v>
      </c>
      <c r="D19" s="562">
        <v>977</v>
      </c>
      <c r="E19" s="145"/>
      <c r="F19" s="146"/>
      <c r="G19" s="147"/>
      <c r="H19" s="146"/>
      <c r="I19" s="139"/>
      <c r="J19" s="133"/>
    </row>
    <row r="20" spans="1:16" s="134" customFormat="1" ht="20.25" customHeight="1" x14ac:dyDescent="0.2">
      <c r="A20" s="563" t="s">
        <v>5</v>
      </c>
      <c r="B20" s="564">
        <v>3901</v>
      </c>
      <c r="C20" s="564">
        <v>936</v>
      </c>
      <c r="D20" s="562">
        <v>4837</v>
      </c>
      <c r="E20" s="145"/>
      <c r="F20" s="146"/>
      <c r="G20" s="147"/>
      <c r="H20" s="146"/>
      <c r="I20" s="132"/>
      <c r="J20" s="133"/>
    </row>
    <row r="21" spans="1:16" s="134" customFormat="1" ht="20.25" customHeight="1" x14ac:dyDescent="0.2">
      <c r="A21" s="559" t="s">
        <v>98</v>
      </c>
      <c r="B21" s="560">
        <v>1186</v>
      </c>
      <c r="C21" s="561">
        <v>351</v>
      </c>
      <c r="D21" s="565">
        <v>1537</v>
      </c>
      <c r="E21" s="132"/>
      <c r="F21" s="148"/>
      <c r="G21" s="132"/>
      <c r="H21" s="149"/>
      <c r="I21" s="132"/>
      <c r="J21" s="133"/>
      <c r="K21" s="150"/>
      <c r="L21" s="150"/>
    </row>
    <row r="22" spans="1:16" s="134" customFormat="1" ht="20.25" customHeight="1" x14ac:dyDescent="0.2">
      <c r="A22" s="559" t="s">
        <v>99</v>
      </c>
      <c r="B22" s="560">
        <v>1160</v>
      </c>
      <c r="C22" s="561">
        <v>298</v>
      </c>
      <c r="D22" s="562">
        <v>1458</v>
      </c>
      <c r="E22" s="132"/>
      <c r="F22" s="132"/>
      <c r="G22" s="132"/>
      <c r="H22" s="132"/>
      <c r="I22" s="132"/>
      <c r="J22" s="133"/>
      <c r="K22" s="133"/>
      <c r="L22" s="133"/>
      <c r="M22" s="133"/>
      <c r="N22" s="133"/>
      <c r="O22" s="133"/>
      <c r="P22" s="133"/>
    </row>
    <row r="23" spans="1:16" s="134" customFormat="1" ht="20.25" customHeight="1" x14ac:dyDescent="0.2">
      <c r="A23" s="559" t="s">
        <v>100</v>
      </c>
      <c r="B23" s="560">
        <v>925</v>
      </c>
      <c r="C23" s="561">
        <v>157</v>
      </c>
      <c r="D23" s="562">
        <v>1082</v>
      </c>
      <c r="E23" s="132"/>
      <c r="F23" s="132"/>
      <c r="G23" s="132"/>
      <c r="H23" s="132"/>
      <c r="I23" s="132"/>
      <c r="J23" s="133"/>
      <c r="K23" s="133"/>
      <c r="L23" s="133"/>
      <c r="M23" s="133"/>
      <c r="N23" s="133"/>
      <c r="O23" s="133"/>
      <c r="P23" s="133"/>
    </row>
    <row r="24" spans="1:16" s="134" customFormat="1" ht="20.25" customHeight="1" x14ac:dyDescent="0.2">
      <c r="A24" s="559" t="s">
        <v>101</v>
      </c>
      <c r="B24" s="560">
        <v>1133</v>
      </c>
      <c r="C24" s="561">
        <v>97</v>
      </c>
      <c r="D24" s="562">
        <v>1230</v>
      </c>
      <c r="E24" s="132"/>
      <c r="F24" s="132"/>
      <c r="G24" s="132"/>
      <c r="H24" s="132"/>
      <c r="I24" s="132"/>
      <c r="J24" s="133"/>
      <c r="K24" s="133"/>
      <c r="L24" s="133"/>
      <c r="M24" s="133"/>
      <c r="N24" s="133"/>
      <c r="O24" s="133"/>
      <c r="P24" s="133"/>
    </row>
    <row r="25" spans="1:16" s="153" customFormat="1" ht="20.25" customHeight="1" x14ac:dyDescent="0.2">
      <c r="A25" s="563" t="s">
        <v>6</v>
      </c>
      <c r="B25" s="564">
        <v>4404</v>
      </c>
      <c r="C25" s="564">
        <v>903</v>
      </c>
      <c r="D25" s="562">
        <v>5307</v>
      </c>
      <c r="E25" s="151"/>
      <c r="F25" s="151"/>
      <c r="G25" s="151"/>
      <c r="H25" s="151"/>
      <c r="I25" s="151"/>
      <c r="J25" s="152"/>
      <c r="K25" s="152"/>
      <c r="L25" s="152"/>
      <c r="M25" s="152"/>
      <c r="N25" s="152"/>
      <c r="O25" s="152"/>
      <c r="P25" s="152"/>
    </row>
    <row r="26" spans="1:16" s="154" customFormat="1" ht="20.25" customHeight="1" x14ac:dyDescent="0.25">
      <c r="A26" s="559" t="s">
        <v>102</v>
      </c>
      <c r="B26" s="560">
        <v>1441</v>
      </c>
      <c r="C26" s="561">
        <v>216</v>
      </c>
      <c r="D26" s="565">
        <v>1657</v>
      </c>
      <c r="E26" s="144"/>
      <c r="F26" s="144"/>
      <c r="G26" s="144"/>
      <c r="H26" s="132"/>
      <c r="I26" s="132"/>
      <c r="J26" s="133"/>
      <c r="K26" s="134"/>
      <c r="L26" s="134"/>
    </row>
    <row r="27" spans="1:16" s="134" customFormat="1" ht="20.25" customHeight="1" x14ac:dyDescent="0.2">
      <c r="A27" s="559" t="s">
        <v>103</v>
      </c>
      <c r="B27" s="560">
        <v>1461</v>
      </c>
      <c r="C27" s="560">
        <v>196</v>
      </c>
      <c r="D27" s="562">
        <v>1657</v>
      </c>
      <c r="E27" s="132"/>
      <c r="F27" s="132"/>
      <c r="G27" s="132"/>
      <c r="H27" s="155"/>
      <c r="I27" s="155"/>
      <c r="J27" s="133"/>
    </row>
    <row r="28" spans="1:16" s="134" customFormat="1" ht="20.25" customHeight="1" x14ac:dyDescent="0.2">
      <c r="A28" s="559" t="s">
        <v>104</v>
      </c>
      <c r="B28" s="560">
        <v>1119</v>
      </c>
      <c r="C28" s="560">
        <v>83</v>
      </c>
      <c r="D28" s="562">
        <v>1202</v>
      </c>
      <c r="E28" s="132"/>
      <c r="F28" s="132"/>
      <c r="G28" s="155"/>
      <c r="H28" s="155"/>
      <c r="I28" s="155"/>
      <c r="J28" s="156"/>
    </row>
    <row r="29" spans="1:16" s="134" customFormat="1" ht="20.25" customHeight="1" x14ac:dyDescent="0.2">
      <c r="A29" s="559" t="s">
        <v>105</v>
      </c>
      <c r="B29" s="560">
        <v>1237</v>
      </c>
      <c r="C29" s="560">
        <v>237</v>
      </c>
      <c r="D29" s="562">
        <v>1474</v>
      </c>
      <c r="E29" s="155"/>
      <c r="F29" s="155"/>
      <c r="G29" s="155"/>
      <c r="H29" s="155"/>
      <c r="I29" s="155"/>
      <c r="J29" s="156"/>
    </row>
    <row r="30" spans="1:16" s="134" customFormat="1" ht="20.25" customHeight="1" x14ac:dyDescent="0.2">
      <c r="A30" s="566" t="s">
        <v>7</v>
      </c>
      <c r="B30" s="567">
        <v>5258</v>
      </c>
      <c r="C30" s="562">
        <v>732</v>
      </c>
      <c r="D30" s="562">
        <v>5990</v>
      </c>
      <c r="E30" s="155"/>
      <c r="F30" s="155"/>
      <c r="G30" s="155"/>
      <c r="H30" s="155"/>
      <c r="I30" s="156"/>
      <c r="J30" s="156"/>
    </row>
    <row r="31" spans="1:16" s="134" customFormat="1" ht="20.25" customHeight="1" x14ac:dyDescent="0.2">
      <c r="A31" s="568" t="s">
        <v>106</v>
      </c>
      <c r="B31" s="569">
        <v>1426</v>
      </c>
      <c r="C31" s="569">
        <v>498</v>
      </c>
      <c r="D31" s="565">
        <v>1924</v>
      </c>
      <c r="E31" s="157"/>
      <c r="F31" s="157"/>
      <c r="G31" s="157"/>
      <c r="H31" s="157"/>
      <c r="I31" s="157"/>
      <c r="J31" s="157"/>
    </row>
    <row r="32" spans="1:16" s="134" customFormat="1" ht="20.25" customHeight="1" x14ac:dyDescent="0.2">
      <c r="A32" s="570" t="s">
        <v>118</v>
      </c>
      <c r="B32" s="571">
        <v>1605</v>
      </c>
      <c r="C32" s="571">
        <v>490</v>
      </c>
      <c r="D32" s="562">
        <v>2095</v>
      </c>
      <c r="E32" s="157"/>
      <c r="F32" s="157"/>
      <c r="G32" s="157"/>
      <c r="H32" s="157"/>
      <c r="I32" s="157"/>
      <c r="J32" s="157"/>
    </row>
    <row r="33" spans="1:10" s="134" customFormat="1" ht="20.25" customHeight="1" x14ac:dyDescent="0.2">
      <c r="A33" s="570" t="s">
        <v>107</v>
      </c>
      <c r="B33" s="571">
        <v>1279</v>
      </c>
      <c r="C33" s="571">
        <v>102</v>
      </c>
      <c r="D33" s="562">
        <v>1381</v>
      </c>
      <c r="E33" s="157"/>
      <c r="F33" s="157"/>
      <c r="G33" s="157"/>
      <c r="H33" s="157"/>
      <c r="I33" s="157"/>
      <c r="J33" s="157"/>
    </row>
    <row r="34" spans="1:10" s="134" customFormat="1" ht="20.25" customHeight="1" x14ac:dyDescent="0.2">
      <c r="A34" s="570" t="s">
        <v>108</v>
      </c>
      <c r="B34" s="571">
        <v>1407</v>
      </c>
      <c r="C34" s="571">
        <v>213</v>
      </c>
      <c r="D34" s="562">
        <v>1620</v>
      </c>
      <c r="E34" s="157"/>
      <c r="F34" s="157"/>
      <c r="G34" s="157"/>
      <c r="H34" s="157"/>
      <c r="I34" s="157"/>
      <c r="J34" s="157"/>
    </row>
    <row r="35" spans="1:10" s="134" customFormat="1" ht="20.25" customHeight="1" x14ac:dyDescent="0.2">
      <c r="A35" s="572" t="s">
        <v>8</v>
      </c>
      <c r="B35" s="573">
        <v>5717</v>
      </c>
      <c r="C35" s="573">
        <v>1303</v>
      </c>
      <c r="D35" s="562">
        <v>7020</v>
      </c>
      <c r="E35" s="157"/>
      <c r="F35" s="157"/>
      <c r="G35" s="157"/>
      <c r="H35" s="157"/>
      <c r="I35" s="157"/>
      <c r="J35" s="157"/>
    </row>
    <row r="36" spans="1:10" s="134" customFormat="1" ht="20.25" customHeight="1" x14ac:dyDescent="0.2">
      <c r="A36" s="568" t="s">
        <v>109</v>
      </c>
      <c r="B36" s="569">
        <v>1815</v>
      </c>
      <c r="C36" s="574">
        <v>239</v>
      </c>
      <c r="D36" s="575">
        <v>2054</v>
      </c>
      <c r="E36" s="157"/>
      <c r="F36" s="157"/>
      <c r="G36" s="157"/>
      <c r="H36" s="157"/>
      <c r="I36" s="157"/>
      <c r="J36" s="157"/>
    </row>
    <row r="37" spans="1:10" s="134" customFormat="1" ht="20.25" customHeight="1" x14ac:dyDescent="0.2">
      <c r="A37" s="570" t="s">
        <v>120</v>
      </c>
      <c r="B37" s="571">
        <v>1667</v>
      </c>
      <c r="C37" s="560">
        <v>357</v>
      </c>
      <c r="D37" s="576">
        <v>2024</v>
      </c>
      <c r="E37" s="157"/>
      <c r="F37" s="157"/>
      <c r="G37" s="157"/>
      <c r="H37" s="157"/>
      <c r="I37" s="157"/>
      <c r="J37" s="157"/>
    </row>
    <row r="38" spans="1:10" s="134" customFormat="1" ht="20.25" customHeight="1" x14ac:dyDescent="0.2">
      <c r="A38" s="570" t="s">
        <v>284</v>
      </c>
      <c r="B38" s="571">
        <v>1543</v>
      </c>
      <c r="C38" s="560">
        <v>217</v>
      </c>
      <c r="D38" s="576">
        <v>1760</v>
      </c>
      <c r="E38" s="157"/>
      <c r="F38" s="157"/>
      <c r="G38" s="157"/>
      <c r="H38" s="157"/>
      <c r="I38" s="157"/>
      <c r="J38" s="157"/>
    </row>
    <row r="39" spans="1:10" s="134" customFormat="1" ht="20.25" customHeight="1" x14ac:dyDescent="0.2">
      <c r="A39" s="570" t="s">
        <v>285</v>
      </c>
      <c r="B39" s="571">
        <v>1703</v>
      </c>
      <c r="C39" s="560">
        <v>184</v>
      </c>
      <c r="D39" s="576">
        <v>1887</v>
      </c>
      <c r="E39" s="157"/>
      <c r="F39" s="157"/>
      <c r="G39" s="157"/>
      <c r="H39" s="157"/>
      <c r="I39" s="157"/>
      <c r="J39" s="157"/>
    </row>
    <row r="40" spans="1:10" s="134" customFormat="1" ht="20.25" customHeight="1" x14ac:dyDescent="0.2">
      <c r="A40" s="572" t="s">
        <v>275</v>
      </c>
      <c r="B40" s="577">
        <v>6728</v>
      </c>
      <c r="C40" s="564">
        <v>997</v>
      </c>
      <c r="D40" s="576">
        <v>7725</v>
      </c>
      <c r="E40" s="479"/>
      <c r="F40" s="157"/>
      <c r="G40" s="157"/>
      <c r="H40" s="157"/>
      <c r="I40" s="157"/>
      <c r="J40" s="157"/>
    </row>
    <row r="41" spans="1:10" s="134" customFormat="1" ht="20.25" customHeight="1" x14ac:dyDescent="0.2">
      <c r="A41" s="578" t="s">
        <v>286</v>
      </c>
      <c r="B41" s="579">
        <v>2135</v>
      </c>
      <c r="C41" s="569">
        <v>308</v>
      </c>
      <c r="D41" s="565">
        <v>2443</v>
      </c>
      <c r="E41" s="157"/>
      <c r="F41" s="157"/>
      <c r="G41" s="157"/>
      <c r="H41" s="157"/>
      <c r="I41" s="157"/>
      <c r="J41" s="157"/>
    </row>
    <row r="42" spans="1:10" s="134" customFormat="1" ht="20.25" customHeight="1" x14ac:dyDescent="0.2">
      <c r="A42" s="559" t="s">
        <v>287</v>
      </c>
      <c r="B42" s="580">
        <v>1525</v>
      </c>
      <c r="C42" s="571">
        <v>198</v>
      </c>
      <c r="D42" s="562">
        <v>1723</v>
      </c>
      <c r="E42" s="157"/>
      <c r="F42" s="157"/>
      <c r="G42" s="157"/>
      <c r="H42" s="157"/>
      <c r="I42" s="157"/>
      <c r="J42" s="157"/>
    </row>
    <row r="43" spans="1:10" s="134" customFormat="1" ht="20.25" customHeight="1" x14ac:dyDescent="0.2">
      <c r="A43" s="570" t="s">
        <v>332</v>
      </c>
      <c r="B43" s="571">
        <v>1315</v>
      </c>
      <c r="C43" s="560">
        <v>76</v>
      </c>
      <c r="D43" s="576">
        <v>1391</v>
      </c>
      <c r="E43" s="157"/>
      <c r="F43" s="157"/>
      <c r="G43" s="157"/>
      <c r="H43" s="157"/>
      <c r="I43" s="157"/>
      <c r="J43" s="157"/>
    </row>
    <row r="44" spans="1:10" s="134" customFormat="1" ht="20.25" customHeight="1" x14ac:dyDescent="0.2">
      <c r="A44" s="570" t="s">
        <v>333</v>
      </c>
      <c r="B44" s="571">
        <v>1756</v>
      </c>
      <c r="C44" s="560">
        <v>204</v>
      </c>
      <c r="D44" s="576">
        <v>1960</v>
      </c>
      <c r="E44" s="157"/>
      <c r="F44" s="157"/>
      <c r="G44" s="157"/>
      <c r="H44" s="157"/>
      <c r="I44" s="157"/>
      <c r="J44" s="157"/>
    </row>
    <row r="45" spans="1:10" s="134" customFormat="1" ht="20.25" customHeight="1" x14ac:dyDescent="0.2">
      <c r="A45" s="581" t="s">
        <v>303</v>
      </c>
      <c r="B45" s="577">
        <v>6731</v>
      </c>
      <c r="C45" s="564">
        <v>786</v>
      </c>
      <c r="D45" s="582">
        <v>7517</v>
      </c>
      <c r="E45" s="479"/>
      <c r="F45" s="157"/>
      <c r="G45" s="157"/>
      <c r="H45" s="157"/>
      <c r="I45" s="157"/>
      <c r="J45" s="157"/>
    </row>
    <row r="46" spans="1:10" s="134" customFormat="1" ht="20.25" customHeight="1" x14ac:dyDescent="0.2">
      <c r="A46" s="578" t="s">
        <v>334</v>
      </c>
      <c r="B46" s="579">
        <v>2279</v>
      </c>
      <c r="C46" s="569">
        <v>311</v>
      </c>
      <c r="D46" s="565">
        <v>2590</v>
      </c>
      <c r="E46" s="157"/>
      <c r="F46" s="157"/>
      <c r="G46" s="157"/>
      <c r="H46" s="157"/>
      <c r="I46" s="157"/>
      <c r="J46" s="157"/>
    </row>
    <row r="47" spans="1:10" s="134" customFormat="1" ht="20.25" customHeight="1" x14ac:dyDescent="0.2">
      <c r="A47" s="583" t="s">
        <v>335</v>
      </c>
      <c r="B47" s="584">
        <v>1969</v>
      </c>
      <c r="C47" s="585">
        <v>267</v>
      </c>
      <c r="D47" s="564">
        <v>2236</v>
      </c>
      <c r="E47" s="157"/>
      <c r="F47" s="157"/>
      <c r="G47" s="157"/>
      <c r="H47" s="157"/>
      <c r="I47" s="157"/>
      <c r="J47" s="157"/>
    </row>
    <row r="48" spans="1:10" ht="15.75" customHeight="1" x14ac:dyDescent="0.2">
      <c r="A48" s="158"/>
      <c r="B48" s="123"/>
      <c r="C48" s="123"/>
      <c r="D48" s="159" t="s">
        <v>110</v>
      </c>
      <c r="E48" s="120"/>
      <c r="F48" s="120"/>
      <c r="G48" s="120"/>
      <c r="H48" s="120"/>
      <c r="I48" s="120"/>
      <c r="J48" s="120"/>
    </row>
    <row r="49" spans="1:10" ht="18.75" customHeight="1" x14ac:dyDescent="0.2">
      <c r="A49" s="108" t="s">
        <v>111</v>
      </c>
      <c r="B49" s="160"/>
      <c r="C49" s="160"/>
      <c r="D49" s="160"/>
      <c r="E49" s="120"/>
      <c r="F49" s="120"/>
      <c r="G49" s="120"/>
      <c r="H49" s="120"/>
      <c r="I49" s="120"/>
      <c r="J49" s="120"/>
    </row>
    <row r="50" spans="1:10" ht="15" x14ac:dyDescent="0.2">
      <c r="A50" s="161" t="s">
        <v>112</v>
      </c>
      <c r="B50" s="123"/>
      <c r="C50" s="123"/>
      <c r="D50" s="123"/>
      <c r="E50" s="120"/>
      <c r="F50" s="120"/>
      <c r="G50" s="120"/>
      <c r="H50" s="120"/>
      <c r="I50" s="120"/>
      <c r="J50" s="120"/>
    </row>
    <row r="51" spans="1:10" x14ac:dyDescent="0.2">
      <c r="A51" s="44" t="s">
        <v>113</v>
      </c>
      <c r="B51" s="162"/>
      <c r="C51" s="162"/>
      <c r="D51" s="162"/>
      <c r="E51" s="120"/>
      <c r="F51" s="120"/>
      <c r="G51" s="120"/>
      <c r="H51" s="120"/>
      <c r="I51" s="120"/>
      <c r="J51" s="120"/>
    </row>
    <row r="52" spans="1:10" x14ac:dyDescent="0.2">
      <c r="A52" s="163" t="s">
        <v>114</v>
      </c>
      <c r="B52" s="164"/>
      <c r="C52" s="164"/>
      <c r="D52" s="164"/>
      <c r="E52" s="120"/>
      <c r="F52" s="120"/>
      <c r="G52" s="120"/>
      <c r="H52" s="120"/>
      <c r="I52" s="120"/>
      <c r="J52" s="120"/>
    </row>
    <row r="53" spans="1:10" x14ac:dyDescent="0.2">
      <c r="A53" s="163" t="s">
        <v>115</v>
      </c>
      <c r="B53" s="165"/>
      <c r="C53" s="165"/>
      <c r="D53" s="165"/>
      <c r="E53" s="120"/>
      <c r="F53" s="120"/>
      <c r="G53" s="120"/>
      <c r="H53" s="120"/>
      <c r="I53" s="120"/>
      <c r="J53" s="120"/>
    </row>
    <row r="54" spans="1:10" x14ac:dyDescent="0.2">
      <c r="A54" s="166" t="s">
        <v>116</v>
      </c>
      <c r="B54" s="120"/>
      <c r="C54" s="120"/>
      <c r="D54" s="120"/>
      <c r="E54" s="120"/>
      <c r="F54" s="120"/>
      <c r="G54" s="120"/>
      <c r="H54" s="120"/>
      <c r="I54" s="120"/>
      <c r="J54" s="120"/>
    </row>
    <row r="55" spans="1:10" x14ac:dyDescent="0.2">
      <c r="B55" s="120"/>
      <c r="C55" s="120"/>
      <c r="D55" s="120"/>
      <c r="E55" s="120"/>
      <c r="F55" s="120"/>
      <c r="G55" s="120"/>
      <c r="H55" s="120"/>
      <c r="I55" s="120"/>
      <c r="J55" s="120"/>
    </row>
    <row r="56" spans="1:10" x14ac:dyDescent="0.2">
      <c r="B56" s="120"/>
      <c r="C56" s="120"/>
      <c r="D56" s="120"/>
      <c r="E56" s="120"/>
      <c r="F56" s="120"/>
      <c r="G56" s="120"/>
      <c r="H56" s="120"/>
      <c r="I56" s="120"/>
      <c r="J56" s="120"/>
    </row>
    <row r="57" spans="1:10" x14ac:dyDescent="0.2">
      <c r="B57" s="120"/>
      <c r="C57" s="120"/>
      <c r="D57" s="120"/>
      <c r="E57" s="120"/>
      <c r="F57" s="120"/>
      <c r="G57" s="120"/>
    </row>
    <row r="58" spans="1:10" x14ac:dyDescent="0.2">
      <c r="B58" s="120"/>
      <c r="C58" s="120"/>
      <c r="D58" s="120"/>
      <c r="E58" s="120"/>
      <c r="F58" s="120"/>
    </row>
  </sheetData>
  <mergeCells count="1">
    <mergeCell ref="A1:D1"/>
  </mergeCells>
  <pageMargins left="0.39370078740157483" right="0.39370078740157483" top="0.39370078740157483" bottom="0.39370078740157483" header="0.51181102362204722" footer="0.51181102362204722"/>
  <pageSetup paperSize="9" scale="75" orientation="portrait" horizontalDpi="4294967292" r:id="rId1"/>
  <headerFooter alignWithMargins="0"/>
  <rowBreaks count="1" manualBreakCount="1">
    <brk id="5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53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19.7109375" style="22" customWidth="1"/>
    <col min="2" max="4" width="24.42578125" style="22" customWidth="1"/>
    <col min="5" max="5" width="7.7109375" style="22" customWidth="1"/>
    <col min="6" max="6" width="5.7109375" style="22" customWidth="1"/>
    <col min="7" max="7" width="7.7109375" style="22" customWidth="1"/>
    <col min="8" max="8" width="5.7109375" style="22" customWidth="1"/>
    <col min="9" max="9" width="7.7109375" style="22" customWidth="1"/>
    <col min="10" max="10" width="5.7109375" style="22" customWidth="1"/>
    <col min="11" max="11" width="7.7109375" style="22" customWidth="1"/>
    <col min="12" max="12" width="5.7109375" style="22" customWidth="1"/>
    <col min="13" max="13" width="7.7109375" style="22" customWidth="1"/>
    <col min="14" max="14" width="5.7109375" style="22" customWidth="1"/>
    <col min="15" max="15" width="7.85546875" style="22" customWidth="1"/>
    <col min="16" max="16" width="5.7109375" style="22" customWidth="1"/>
    <col min="17" max="256" width="9.140625" style="22"/>
    <col min="257" max="257" width="19.7109375" style="22" customWidth="1"/>
    <col min="258" max="260" width="24.42578125" style="22" customWidth="1"/>
    <col min="261" max="261" width="7.7109375" style="22" customWidth="1"/>
    <col min="262" max="262" width="5.7109375" style="22" customWidth="1"/>
    <col min="263" max="263" width="7.7109375" style="22" customWidth="1"/>
    <col min="264" max="264" width="5.7109375" style="22" customWidth="1"/>
    <col min="265" max="265" width="7.7109375" style="22" customWidth="1"/>
    <col min="266" max="266" width="5.7109375" style="22" customWidth="1"/>
    <col min="267" max="267" width="7.7109375" style="22" customWidth="1"/>
    <col min="268" max="268" width="5.7109375" style="22" customWidth="1"/>
    <col min="269" max="269" width="7.7109375" style="22" customWidth="1"/>
    <col min="270" max="270" width="5.7109375" style="22" customWidth="1"/>
    <col min="271" max="271" width="7.85546875" style="22" customWidth="1"/>
    <col min="272" max="272" width="5.7109375" style="22" customWidth="1"/>
    <col min="273" max="512" width="9.140625" style="22"/>
    <col min="513" max="513" width="19.7109375" style="22" customWidth="1"/>
    <col min="514" max="516" width="24.42578125" style="22" customWidth="1"/>
    <col min="517" max="517" width="7.7109375" style="22" customWidth="1"/>
    <col min="518" max="518" width="5.7109375" style="22" customWidth="1"/>
    <col min="519" max="519" width="7.7109375" style="22" customWidth="1"/>
    <col min="520" max="520" width="5.7109375" style="22" customWidth="1"/>
    <col min="521" max="521" width="7.7109375" style="22" customWidth="1"/>
    <col min="522" max="522" width="5.7109375" style="22" customWidth="1"/>
    <col min="523" max="523" width="7.7109375" style="22" customWidth="1"/>
    <col min="524" max="524" width="5.7109375" style="22" customWidth="1"/>
    <col min="525" max="525" width="7.7109375" style="22" customWidth="1"/>
    <col min="526" max="526" width="5.7109375" style="22" customWidth="1"/>
    <col min="527" max="527" width="7.85546875" style="22" customWidth="1"/>
    <col min="528" max="528" width="5.7109375" style="22" customWidth="1"/>
    <col min="529" max="768" width="9.140625" style="22"/>
    <col min="769" max="769" width="19.7109375" style="22" customWidth="1"/>
    <col min="770" max="772" width="24.42578125" style="22" customWidth="1"/>
    <col min="773" max="773" width="7.7109375" style="22" customWidth="1"/>
    <col min="774" max="774" width="5.7109375" style="22" customWidth="1"/>
    <col min="775" max="775" width="7.7109375" style="22" customWidth="1"/>
    <col min="776" max="776" width="5.7109375" style="22" customWidth="1"/>
    <col min="777" max="777" width="7.7109375" style="22" customWidth="1"/>
    <col min="778" max="778" width="5.7109375" style="22" customWidth="1"/>
    <col min="779" max="779" width="7.7109375" style="22" customWidth="1"/>
    <col min="780" max="780" width="5.7109375" style="22" customWidth="1"/>
    <col min="781" max="781" width="7.7109375" style="22" customWidth="1"/>
    <col min="782" max="782" width="5.7109375" style="22" customWidth="1"/>
    <col min="783" max="783" width="7.85546875" style="22" customWidth="1"/>
    <col min="784" max="784" width="5.7109375" style="22" customWidth="1"/>
    <col min="785" max="1024" width="9.140625" style="22"/>
    <col min="1025" max="1025" width="19.7109375" style="22" customWidth="1"/>
    <col min="1026" max="1028" width="24.42578125" style="22" customWidth="1"/>
    <col min="1029" max="1029" width="7.7109375" style="22" customWidth="1"/>
    <col min="1030" max="1030" width="5.7109375" style="22" customWidth="1"/>
    <col min="1031" max="1031" width="7.7109375" style="22" customWidth="1"/>
    <col min="1032" max="1032" width="5.7109375" style="22" customWidth="1"/>
    <col min="1033" max="1033" width="7.7109375" style="22" customWidth="1"/>
    <col min="1034" max="1034" width="5.7109375" style="22" customWidth="1"/>
    <col min="1035" max="1035" width="7.7109375" style="22" customWidth="1"/>
    <col min="1036" max="1036" width="5.7109375" style="22" customWidth="1"/>
    <col min="1037" max="1037" width="7.7109375" style="22" customWidth="1"/>
    <col min="1038" max="1038" width="5.7109375" style="22" customWidth="1"/>
    <col min="1039" max="1039" width="7.85546875" style="22" customWidth="1"/>
    <col min="1040" max="1040" width="5.7109375" style="22" customWidth="1"/>
    <col min="1041" max="1280" width="9.140625" style="22"/>
    <col min="1281" max="1281" width="19.7109375" style="22" customWidth="1"/>
    <col min="1282" max="1284" width="24.42578125" style="22" customWidth="1"/>
    <col min="1285" max="1285" width="7.7109375" style="22" customWidth="1"/>
    <col min="1286" max="1286" width="5.7109375" style="22" customWidth="1"/>
    <col min="1287" max="1287" width="7.7109375" style="22" customWidth="1"/>
    <col min="1288" max="1288" width="5.7109375" style="22" customWidth="1"/>
    <col min="1289" max="1289" width="7.7109375" style="22" customWidth="1"/>
    <col min="1290" max="1290" width="5.7109375" style="22" customWidth="1"/>
    <col min="1291" max="1291" width="7.7109375" style="22" customWidth="1"/>
    <col min="1292" max="1292" width="5.7109375" style="22" customWidth="1"/>
    <col min="1293" max="1293" width="7.7109375" style="22" customWidth="1"/>
    <col min="1294" max="1294" width="5.7109375" style="22" customWidth="1"/>
    <col min="1295" max="1295" width="7.85546875" style="22" customWidth="1"/>
    <col min="1296" max="1296" width="5.7109375" style="22" customWidth="1"/>
    <col min="1297" max="1536" width="9.140625" style="22"/>
    <col min="1537" max="1537" width="19.7109375" style="22" customWidth="1"/>
    <col min="1538" max="1540" width="24.42578125" style="22" customWidth="1"/>
    <col min="1541" max="1541" width="7.7109375" style="22" customWidth="1"/>
    <col min="1542" max="1542" width="5.7109375" style="22" customWidth="1"/>
    <col min="1543" max="1543" width="7.7109375" style="22" customWidth="1"/>
    <col min="1544" max="1544" width="5.7109375" style="22" customWidth="1"/>
    <col min="1545" max="1545" width="7.7109375" style="22" customWidth="1"/>
    <col min="1546" max="1546" width="5.7109375" style="22" customWidth="1"/>
    <col min="1547" max="1547" width="7.7109375" style="22" customWidth="1"/>
    <col min="1548" max="1548" width="5.7109375" style="22" customWidth="1"/>
    <col min="1549" max="1549" width="7.7109375" style="22" customWidth="1"/>
    <col min="1550" max="1550" width="5.7109375" style="22" customWidth="1"/>
    <col min="1551" max="1551" width="7.85546875" style="22" customWidth="1"/>
    <col min="1552" max="1552" width="5.7109375" style="22" customWidth="1"/>
    <col min="1553" max="1792" width="9.140625" style="22"/>
    <col min="1793" max="1793" width="19.7109375" style="22" customWidth="1"/>
    <col min="1794" max="1796" width="24.42578125" style="22" customWidth="1"/>
    <col min="1797" max="1797" width="7.7109375" style="22" customWidth="1"/>
    <col min="1798" max="1798" width="5.7109375" style="22" customWidth="1"/>
    <col min="1799" max="1799" width="7.7109375" style="22" customWidth="1"/>
    <col min="1800" max="1800" width="5.7109375" style="22" customWidth="1"/>
    <col min="1801" max="1801" width="7.7109375" style="22" customWidth="1"/>
    <col min="1802" max="1802" width="5.7109375" style="22" customWidth="1"/>
    <col min="1803" max="1803" width="7.7109375" style="22" customWidth="1"/>
    <col min="1804" max="1804" width="5.7109375" style="22" customWidth="1"/>
    <col min="1805" max="1805" width="7.7109375" style="22" customWidth="1"/>
    <col min="1806" max="1806" width="5.7109375" style="22" customWidth="1"/>
    <col min="1807" max="1807" width="7.85546875" style="22" customWidth="1"/>
    <col min="1808" max="1808" width="5.7109375" style="22" customWidth="1"/>
    <col min="1809" max="2048" width="9.140625" style="22"/>
    <col min="2049" max="2049" width="19.7109375" style="22" customWidth="1"/>
    <col min="2050" max="2052" width="24.42578125" style="22" customWidth="1"/>
    <col min="2053" max="2053" width="7.7109375" style="22" customWidth="1"/>
    <col min="2054" max="2054" width="5.7109375" style="22" customWidth="1"/>
    <col min="2055" max="2055" width="7.7109375" style="22" customWidth="1"/>
    <col min="2056" max="2056" width="5.7109375" style="22" customWidth="1"/>
    <col min="2057" max="2057" width="7.7109375" style="22" customWidth="1"/>
    <col min="2058" max="2058" width="5.7109375" style="22" customWidth="1"/>
    <col min="2059" max="2059" width="7.7109375" style="22" customWidth="1"/>
    <col min="2060" max="2060" width="5.7109375" style="22" customWidth="1"/>
    <col min="2061" max="2061" width="7.7109375" style="22" customWidth="1"/>
    <col min="2062" max="2062" width="5.7109375" style="22" customWidth="1"/>
    <col min="2063" max="2063" width="7.85546875" style="22" customWidth="1"/>
    <col min="2064" max="2064" width="5.7109375" style="22" customWidth="1"/>
    <col min="2065" max="2304" width="9.140625" style="22"/>
    <col min="2305" max="2305" width="19.7109375" style="22" customWidth="1"/>
    <col min="2306" max="2308" width="24.42578125" style="22" customWidth="1"/>
    <col min="2309" max="2309" width="7.7109375" style="22" customWidth="1"/>
    <col min="2310" max="2310" width="5.7109375" style="22" customWidth="1"/>
    <col min="2311" max="2311" width="7.7109375" style="22" customWidth="1"/>
    <col min="2312" max="2312" width="5.7109375" style="22" customWidth="1"/>
    <col min="2313" max="2313" width="7.7109375" style="22" customWidth="1"/>
    <col min="2314" max="2314" width="5.7109375" style="22" customWidth="1"/>
    <col min="2315" max="2315" width="7.7109375" style="22" customWidth="1"/>
    <col min="2316" max="2316" width="5.7109375" style="22" customWidth="1"/>
    <col min="2317" max="2317" width="7.7109375" style="22" customWidth="1"/>
    <col min="2318" max="2318" width="5.7109375" style="22" customWidth="1"/>
    <col min="2319" max="2319" width="7.85546875" style="22" customWidth="1"/>
    <col min="2320" max="2320" width="5.7109375" style="22" customWidth="1"/>
    <col min="2321" max="2560" width="9.140625" style="22"/>
    <col min="2561" max="2561" width="19.7109375" style="22" customWidth="1"/>
    <col min="2562" max="2564" width="24.42578125" style="22" customWidth="1"/>
    <col min="2565" max="2565" width="7.7109375" style="22" customWidth="1"/>
    <col min="2566" max="2566" width="5.7109375" style="22" customWidth="1"/>
    <col min="2567" max="2567" width="7.7109375" style="22" customWidth="1"/>
    <col min="2568" max="2568" width="5.7109375" style="22" customWidth="1"/>
    <col min="2569" max="2569" width="7.7109375" style="22" customWidth="1"/>
    <col min="2570" max="2570" width="5.7109375" style="22" customWidth="1"/>
    <col min="2571" max="2571" width="7.7109375" style="22" customWidth="1"/>
    <col min="2572" max="2572" width="5.7109375" style="22" customWidth="1"/>
    <col min="2573" max="2573" width="7.7109375" style="22" customWidth="1"/>
    <col min="2574" max="2574" width="5.7109375" style="22" customWidth="1"/>
    <col min="2575" max="2575" width="7.85546875" style="22" customWidth="1"/>
    <col min="2576" max="2576" width="5.7109375" style="22" customWidth="1"/>
    <col min="2577" max="2816" width="9.140625" style="22"/>
    <col min="2817" max="2817" width="19.7109375" style="22" customWidth="1"/>
    <col min="2818" max="2820" width="24.42578125" style="22" customWidth="1"/>
    <col min="2821" max="2821" width="7.7109375" style="22" customWidth="1"/>
    <col min="2822" max="2822" width="5.7109375" style="22" customWidth="1"/>
    <col min="2823" max="2823" width="7.7109375" style="22" customWidth="1"/>
    <col min="2824" max="2824" width="5.7109375" style="22" customWidth="1"/>
    <col min="2825" max="2825" width="7.7109375" style="22" customWidth="1"/>
    <col min="2826" max="2826" width="5.7109375" style="22" customWidth="1"/>
    <col min="2827" max="2827" width="7.7109375" style="22" customWidth="1"/>
    <col min="2828" max="2828" width="5.7109375" style="22" customWidth="1"/>
    <col min="2829" max="2829" width="7.7109375" style="22" customWidth="1"/>
    <col min="2830" max="2830" width="5.7109375" style="22" customWidth="1"/>
    <col min="2831" max="2831" width="7.85546875" style="22" customWidth="1"/>
    <col min="2832" max="2832" width="5.7109375" style="22" customWidth="1"/>
    <col min="2833" max="3072" width="9.140625" style="22"/>
    <col min="3073" max="3073" width="19.7109375" style="22" customWidth="1"/>
    <col min="3074" max="3076" width="24.42578125" style="22" customWidth="1"/>
    <col min="3077" max="3077" width="7.7109375" style="22" customWidth="1"/>
    <col min="3078" max="3078" width="5.7109375" style="22" customWidth="1"/>
    <col min="3079" max="3079" width="7.7109375" style="22" customWidth="1"/>
    <col min="3080" max="3080" width="5.7109375" style="22" customWidth="1"/>
    <col min="3081" max="3081" width="7.7109375" style="22" customWidth="1"/>
    <col min="3082" max="3082" width="5.7109375" style="22" customWidth="1"/>
    <col min="3083" max="3083" width="7.7109375" style="22" customWidth="1"/>
    <col min="3084" max="3084" width="5.7109375" style="22" customWidth="1"/>
    <col min="3085" max="3085" width="7.7109375" style="22" customWidth="1"/>
    <col min="3086" max="3086" width="5.7109375" style="22" customWidth="1"/>
    <col min="3087" max="3087" width="7.85546875" style="22" customWidth="1"/>
    <col min="3088" max="3088" width="5.7109375" style="22" customWidth="1"/>
    <col min="3089" max="3328" width="9.140625" style="22"/>
    <col min="3329" max="3329" width="19.7109375" style="22" customWidth="1"/>
    <col min="3330" max="3332" width="24.42578125" style="22" customWidth="1"/>
    <col min="3333" max="3333" width="7.7109375" style="22" customWidth="1"/>
    <col min="3334" max="3334" width="5.7109375" style="22" customWidth="1"/>
    <col min="3335" max="3335" width="7.7109375" style="22" customWidth="1"/>
    <col min="3336" max="3336" width="5.7109375" style="22" customWidth="1"/>
    <col min="3337" max="3337" width="7.7109375" style="22" customWidth="1"/>
    <col min="3338" max="3338" width="5.7109375" style="22" customWidth="1"/>
    <col min="3339" max="3339" width="7.7109375" style="22" customWidth="1"/>
    <col min="3340" max="3340" width="5.7109375" style="22" customWidth="1"/>
    <col min="3341" max="3341" width="7.7109375" style="22" customWidth="1"/>
    <col min="3342" max="3342" width="5.7109375" style="22" customWidth="1"/>
    <col min="3343" max="3343" width="7.85546875" style="22" customWidth="1"/>
    <col min="3344" max="3344" width="5.7109375" style="22" customWidth="1"/>
    <col min="3345" max="3584" width="9.140625" style="22"/>
    <col min="3585" max="3585" width="19.7109375" style="22" customWidth="1"/>
    <col min="3586" max="3588" width="24.42578125" style="22" customWidth="1"/>
    <col min="3589" max="3589" width="7.7109375" style="22" customWidth="1"/>
    <col min="3590" max="3590" width="5.7109375" style="22" customWidth="1"/>
    <col min="3591" max="3591" width="7.7109375" style="22" customWidth="1"/>
    <col min="3592" max="3592" width="5.7109375" style="22" customWidth="1"/>
    <col min="3593" max="3593" width="7.7109375" style="22" customWidth="1"/>
    <col min="3594" max="3594" width="5.7109375" style="22" customWidth="1"/>
    <col min="3595" max="3595" width="7.7109375" style="22" customWidth="1"/>
    <col min="3596" max="3596" width="5.7109375" style="22" customWidth="1"/>
    <col min="3597" max="3597" width="7.7109375" style="22" customWidth="1"/>
    <col min="3598" max="3598" width="5.7109375" style="22" customWidth="1"/>
    <col min="3599" max="3599" width="7.85546875" style="22" customWidth="1"/>
    <col min="3600" max="3600" width="5.7109375" style="22" customWidth="1"/>
    <col min="3601" max="3840" width="9.140625" style="22"/>
    <col min="3841" max="3841" width="19.7109375" style="22" customWidth="1"/>
    <col min="3842" max="3844" width="24.42578125" style="22" customWidth="1"/>
    <col min="3845" max="3845" width="7.7109375" style="22" customWidth="1"/>
    <col min="3846" max="3846" width="5.7109375" style="22" customWidth="1"/>
    <col min="3847" max="3847" width="7.7109375" style="22" customWidth="1"/>
    <col min="3848" max="3848" width="5.7109375" style="22" customWidth="1"/>
    <col min="3849" max="3849" width="7.7109375" style="22" customWidth="1"/>
    <col min="3850" max="3850" width="5.7109375" style="22" customWidth="1"/>
    <col min="3851" max="3851" width="7.7109375" style="22" customWidth="1"/>
    <col min="3852" max="3852" width="5.7109375" style="22" customWidth="1"/>
    <col min="3853" max="3853" width="7.7109375" style="22" customWidth="1"/>
    <col min="3854" max="3854" width="5.7109375" style="22" customWidth="1"/>
    <col min="3855" max="3855" width="7.85546875" style="22" customWidth="1"/>
    <col min="3856" max="3856" width="5.7109375" style="22" customWidth="1"/>
    <col min="3857" max="4096" width="9.140625" style="22"/>
    <col min="4097" max="4097" width="19.7109375" style="22" customWidth="1"/>
    <col min="4098" max="4100" width="24.42578125" style="22" customWidth="1"/>
    <col min="4101" max="4101" width="7.7109375" style="22" customWidth="1"/>
    <col min="4102" max="4102" width="5.7109375" style="22" customWidth="1"/>
    <col min="4103" max="4103" width="7.7109375" style="22" customWidth="1"/>
    <col min="4104" max="4104" width="5.7109375" style="22" customWidth="1"/>
    <col min="4105" max="4105" width="7.7109375" style="22" customWidth="1"/>
    <col min="4106" max="4106" width="5.7109375" style="22" customWidth="1"/>
    <col min="4107" max="4107" width="7.7109375" style="22" customWidth="1"/>
    <col min="4108" max="4108" width="5.7109375" style="22" customWidth="1"/>
    <col min="4109" max="4109" width="7.7109375" style="22" customWidth="1"/>
    <col min="4110" max="4110" width="5.7109375" style="22" customWidth="1"/>
    <col min="4111" max="4111" width="7.85546875" style="22" customWidth="1"/>
    <col min="4112" max="4112" width="5.7109375" style="22" customWidth="1"/>
    <col min="4113" max="4352" width="9.140625" style="22"/>
    <col min="4353" max="4353" width="19.7109375" style="22" customWidth="1"/>
    <col min="4354" max="4356" width="24.42578125" style="22" customWidth="1"/>
    <col min="4357" max="4357" width="7.7109375" style="22" customWidth="1"/>
    <col min="4358" max="4358" width="5.7109375" style="22" customWidth="1"/>
    <col min="4359" max="4359" width="7.7109375" style="22" customWidth="1"/>
    <col min="4360" max="4360" width="5.7109375" style="22" customWidth="1"/>
    <col min="4361" max="4361" width="7.7109375" style="22" customWidth="1"/>
    <col min="4362" max="4362" width="5.7109375" style="22" customWidth="1"/>
    <col min="4363" max="4363" width="7.7109375" style="22" customWidth="1"/>
    <col min="4364" max="4364" width="5.7109375" style="22" customWidth="1"/>
    <col min="4365" max="4365" width="7.7109375" style="22" customWidth="1"/>
    <col min="4366" max="4366" width="5.7109375" style="22" customWidth="1"/>
    <col min="4367" max="4367" width="7.85546875" style="22" customWidth="1"/>
    <col min="4368" max="4368" width="5.7109375" style="22" customWidth="1"/>
    <col min="4369" max="4608" width="9.140625" style="22"/>
    <col min="4609" max="4609" width="19.7109375" style="22" customWidth="1"/>
    <col min="4610" max="4612" width="24.42578125" style="22" customWidth="1"/>
    <col min="4613" max="4613" width="7.7109375" style="22" customWidth="1"/>
    <col min="4614" max="4614" width="5.7109375" style="22" customWidth="1"/>
    <col min="4615" max="4615" width="7.7109375" style="22" customWidth="1"/>
    <col min="4616" max="4616" width="5.7109375" style="22" customWidth="1"/>
    <col min="4617" max="4617" width="7.7109375" style="22" customWidth="1"/>
    <col min="4618" max="4618" width="5.7109375" style="22" customWidth="1"/>
    <col min="4619" max="4619" width="7.7109375" style="22" customWidth="1"/>
    <col min="4620" max="4620" width="5.7109375" style="22" customWidth="1"/>
    <col min="4621" max="4621" width="7.7109375" style="22" customWidth="1"/>
    <col min="4622" max="4622" width="5.7109375" style="22" customWidth="1"/>
    <col min="4623" max="4623" width="7.85546875" style="22" customWidth="1"/>
    <col min="4624" max="4624" width="5.7109375" style="22" customWidth="1"/>
    <col min="4625" max="4864" width="9.140625" style="22"/>
    <col min="4865" max="4865" width="19.7109375" style="22" customWidth="1"/>
    <col min="4866" max="4868" width="24.42578125" style="22" customWidth="1"/>
    <col min="4869" max="4869" width="7.7109375" style="22" customWidth="1"/>
    <col min="4870" max="4870" width="5.7109375" style="22" customWidth="1"/>
    <col min="4871" max="4871" width="7.7109375" style="22" customWidth="1"/>
    <col min="4872" max="4872" width="5.7109375" style="22" customWidth="1"/>
    <col min="4873" max="4873" width="7.7109375" style="22" customWidth="1"/>
    <col min="4874" max="4874" width="5.7109375" style="22" customWidth="1"/>
    <col min="4875" max="4875" width="7.7109375" style="22" customWidth="1"/>
    <col min="4876" max="4876" width="5.7109375" style="22" customWidth="1"/>
    <col min="4877" max="4877" width="7.7109375" style="22" customWidth="1"/>
    <col min="4878" max="4878" width="5.7109375" style="22" customWidth="1"/>
    <col min="4879" max="4879" width="7.85546875" style="22" customWidth="1"/>
    <col min="4880" max="4880" width="5.7109375" style="22" customWidth="1"/>
    <col min="4881" max="5120" width="9.140625" style="22"/>
    <col min="5121" max="5121" width="19.7109375" style="22" customWidth="1"/>
    <col min="5122" max="5124" width="24.42578125" style="22" customWidth="1"/>
    <col min="5125" max="5125" width="7.7109375" style="22" customWidth="1"/>
    <col min="5126" max="5126" width="5.7109375" style="22" customWidth="1"/>
    <col min="5127" max="5127" width="7.7109375" style="22" customWidth="1"/>
    <col min="5128" max="5128" width="5.7109375" style="22" customWidth="1"/>
    <col min="5129" max="5129" width="7.7109375" style="22" customWidth="1"/>
    <col min="5130" max="5130" width="5.7109375" style="22" customWidth="1"/>
    <col min="5131" max="5131" width="7.7109375" style="22" customWidth="1"/>
    <col min="5132" max="5132" width="5.7109375" style="22" customWidth="1"/>
    <col min="5133" max="5133" width="7.7109375" style="22" customWidth="1"/>
    <col min="5134" max="5134" width="5.7109375" style="22" customWidth="1"/>
    <col min="5135" max="5135" width="7.85546875" style="22" customWidth="1"/>
    <col min="5136" max="5136" width="5.7109375" style="22" customWidth="1"/>
    <col min="5137" max="5376" width="9.140625" style="22"/>
    <col min="5377" max="5377" width="19.7109375" style="22" customWidth="1"/>
    <col min="5378" max="5380" width="24.42578125" style="22" customWidth="1"/>
    <col min="5381" max="5381" width="7.7109375" style="22" customWidth="1"/>
    <col min="5382" max="5382" width="5.7109375" style="22" customWidth="1"/>
    <col min="5383" max="5383" width="7.7109375" style="22" customWidth="1"/>
    <col min="5384" max="5384" width="5.7109375" style="22" customWidth="1"/>
    <col min="5385" max="5385" width="7.7109375" style="22" customWidth="1"/>
    <col min="5386" max="5386" width="5.7109375" style="22" customWidth="1"/>
    <col min="5387" max="5387" width="7.7109375" style="22" customWidth="1"/>
    <col min="5388" max="5388" width="5.7109375" style="22" customWidth="1"/>
    <col min="5389" max="5389" width="7.7109375" style="22" customWidth="1"/>
    <col min="5390" max="5390" width="5.7109375" style="22" customWidth="1"/>
    <col min="5391" max="5391" width="7.85546875" style="22" customWidth="1"/>
    <col min="5392" max="5392" width="5.7109375" style="22" customWidth="1"/>
    <col min="5393" max="5632" width="9.140625" style="22"/>
    <col min="5633" max="5633" width="19.7109375" style="22" customWidth="1"/>
    <col min="5634" max="5636" width="24.42578125" style="22" customWidth="1"/>
    <col min="5637" max="5637" width="7.7109375" style="22" customWidth="1"/>
    <col min="5638" max="5638" width="5.7109375" style="22" customWidth="1"/>
    <col min="5639" max="5639" width="7.7109375" style="22" customWidth="1"/>
    <col min="5640" max="5640" width="5.7109375" style="22" customWidth="1"/>
    <col min="5641" max="5641" width="7.7109375" style="22" customWidth="1"/>
    <col min="5642" max="5642" width="5.7109375" style="22" customWidth="1"/>
    <col min="5643" max="5643" width="7.7109375" style="22" customWidth="1"/>
    <col min="5644" max="5644" width="5.7109375" style="22" customWidth="1"/>
    <col min="5645" max="5645" width="7.7109375" style="22" customWidth="1"/>
    <col min="5646" max="5646" width="5.7109375" style="22" customWidth="1"/>
    <col min="5647" max="5647" width="7.85546875" style="22" customWidth="1"/>
    <col min="5648" max="5648" width="5.7109375" style="22" customWidth="1"/>
    <col min="5649" max="5888" width="9.140625" style="22"/>
    <col min="5889" max="5889" width="19.7109375" style="22" customWidth="1"/>
    <col min="5890" max="5892" width="24.42578125" style="22" customWidth="1"/>
    <col min="5893" max="5893" width="7.7109375" style="22" customWidth="1"/>
    <col min="5894" max="5894" width="5.7109375" style="22" customWidth="1"/>
    <col min="5895" max="5895" width="7.7109375" style="22" customWidth="1"/>
    <col min="5896" max="5896" width="5.7109375" style="22" customWidth="1"/>
    <col min="5897" max="5897" width="7.7109375" style="22" customWidth="1"/>
    <col min="5898" max="5898" width="5.7109375" style="22" customWidth="1"/>
    <col min="5899" max="5899" width="7.7109375" style="22" customWidth="1"/>
    <col min="5900" max="5900" width="5.7109375" style="22" customWidth="1"/>
    <col min="5901" max="5901" width="7.7109375" style="22" customWidth="1"/>
    <col min="5902" max="5902" width="5.7109375" style="22" customWidth="1"/>
    <col min="5903" max="5903" width="7.85546875" style="22" customWidth="1"/>
    <col min="5904" max="5904" width="5.7109375" style="22" customWidth="1"/>
    <col min="5905" max="6144" width="9.140625" style="22"/>
    <col min="6145" max="6145" width="19.7109375" style="22" customWidth="1"/>
    <col min="6146" max="6148" width="24.42578125" style="22" customWidth="1"/>
    <col min="6149" max="6149" width="7.7109375" style="22" customWidth="1"/>
    <col min="6150" max="6150" width="5.7109375" style="22" customWidth="1"/>
    <col min="6151" max="6151" width="7.7109375" style="22" customWidth="1"/>
    <col min="6152" max="6152" width="5.7109375" style="22" customWidth="1"/>
    <col min="6153" max="6153" width="7.7109375" style="22" customWidth="1"/>
    <col min="6154" max="6154" width="5.7109375" style="22" customWidth="1"/>
    <col min="6155" max="6155" width="7.7109375" style="22" customWidth="1"/>
    <col min="6156" max="6156" width="5.7109375" style="22" customWidth="1"/>
    <col min="6157" max="6157" width="7.7109375" style="22" customWidth="1"/>
    <col min="6158" max="6158" width="5.7109375" style="22" customWidth="1"/>
    <col min="6159" max="6159" width="7.85546875" style="22" customWidth="1"/>
    <col min="6160" max="6160" width="5.7109375" style="22" customWidth="1"/>
    <col min="6161" max="6400" width="9.140625" style="22"/>
    <col min="6401" max="6401" width="19.7109375" style="22" customWidth="1"/>
    <col min="6402" max="6404" width="24.42578125" style="22" customWidth="1"/>
    <col min="6405" max="6405" width="7.7109375" style="22" customWidth="1"/>
    <col min="6406" max="6406" width="5.7109375" style="22" customWidth="1"/>
    <col min="6407" max="6407" width="7.7109375" style="22" customWidth="1"/>
    <col min="6408" max="6408" width="5.7109375" style="22" customWidth="1"/>
    <col min="6409" max="6409" width="7.7109375" style="22" customWidth="1"/>
    <col min="6410" max="6410" width="5.7109375" style="22" customWidth="1"/>
    <col min="6411" max="6411" width="7.7109375" style="22" customWidth="1"/>
    <col min="6412" max="6412" width="5.7109375" style="22" customWidth="1"/>
    <col min="6413" max="6413" width="7.7109375" style="22" customWidth="1"/>
    <col min="6414" max="6414" width="5.7109375" style="22" customWidth="1"/>
    <col min="6415" max="6415" width="7.85546875" style="22" customWidth="1"/>
    <col min="6416" max="6416" width="5.7109375" style="22" customWidth="1"/>
    <col min="6417" max="6656" width="9.140625" style="22"/>
    <col min="6657" max="6657" width="19.7109375" style="22" customWidth="1"/>
    <col min="6658" max="6660" width="24.42578125" style="22" customWidth="1"/>
    <col min="6661" max="6661" width="7.7109375" style="22" customWidth="1"/>
    <col min="6662" max="6662" width="5.7109375" style="22" customWidth="1"/>
    <col min="6663" max="6663" width="7.7109375" style="22" customWidth="1"/>
    <col min="6664" max="6664" width="5.7109375" style="22" customWidth="1"/>
    <col min="6665" max="6665" width="7.7109375" style="22" customWidth="1"/>
    <col min="6666" max="6666" width="5.7109375" style="22" customWidth="1"/>
    <col min="6667" max="6667" width="7.7109375" style="22" customWidth="1"/>
    <col min="6668" max="6668" width="5.7109375" style="22" customWidth="1"/>
    <col min="6669" max="6669" width="7.7109375" style="22" customWidth="1"/>
    <col min="6670" max="6670" width="5.7109375" style="22" customWidth="1"/>
    <col min="6671" max="6671" width="7.85546875" style="22" customWidth="1"/>
    <col min="6672" max="6672" width="5.7109375" style="22" customWidth="1"/>
    <col min="6673" max="6912" width="9.140625" style="22"/>
    <col min="6913" max="6913" width="19.7109375" style="22" customWidth="1"/>
    <col min="6914" max="6916" width="24.42578125" style="22" customWidth="1"/>
    <col min="6917" max="6917" width="7.7109375" style="22" customWidth="1"/>
    <col min="6918" max="6918" width="5.7109375" style="22" customWidth="1"/>
    <col min="6919" max="6919" width="7.7109375" style="22" customWidth="1"/>
    <col min="6920" max="6920" width="5.7109375" style="22" customWidth="1"/>
    <col min="6921" max="6921" width="7.7109375" style="22" customWidth="1"/>
    <col min="6922" max="6922" width="5.7109375" style="22" customWidth="1"/>
    <col min="6923" max="6923" width="7.7109375" style="22" customWidth="1"/>
    <col min="6924" max="6924" width="5.7109375" style="22" customWidth="1"/>
    <col min="6925" max="6925" width="7.7109375" style="22" customWidth="1"/>
    <col min="6926" max="6926" width="5.7109375" style="22" customWidth="1"/>
    <col min="6927" max="6927" width="7.85546875" style="22" customWidth="1"/>
    <col min="6928" max="6928" width="5.7109375" style="22" customWidth="1"/>
    <col min="6929" max="7168" width="9.140625" style="22"/>
    <col min="7169" max="7169" width="19.7109375" style="22" customWidth="1"/>
    <col min="7170" max="7172" width="24.42578125" style="22" customWidth="1"/>
    <col min="7173" max="7173" width="7.7109375" style="22" customWidth="1"/>
    <col min="7174" max="7174" width="5.7109375" style="22" customWidth="1"/>
    <col min="7175" max="7175" width="7.7109375" style="22" customWidth="1"/>
    <col min="7176" max="7176" width="5.7109375" style="22" customWidth="1"/>
    <col min="7177" max="7177" width="7.7109375" style="22" customWidth="1"/>
    <col min="7178" max="7178" width="5.7109375" style="22" customWidth="1"/>
    <col min="7179" max="7179" width="7.7109375" style="22" customWidth="1"/>
    <col min="7180" max="7180" width="5.7109375" style="22" customWidth="1"/>
    <col min="7181" max="7181" width="7.7109375" style="22" customWidth="1"/>
    <col min="7182" max="7182" width="5.7109375" style="22" customWidth="1"/>
    <col min="7183" max="7183" width="7.85546875" style="22" customWidth="1"/>
    <col min="7184" max="7184" width="5.7109375" style="22" customWidth="1"/>
    <col min="7185" max="7424" width="9.140625" style="22"/>
    <col min="7425" max="7425" width="19.7109375" style="22" customWidth="1"/>
    <col min="7426" max="7428" width="24.42578125" style="22" customWidth="1"/>
    <col min="7429" max="7429" width="7.7109375" style="22" customWidth="1"/>
    <col min="7430" max="7430" width="5.7109375" style="22" customWidth="1"/>
    <col min="7431" max="7431" width="7.7109375" style="22" customWidth="1"/>
    <col min="7432" max="7432" width="5.7109375" style="22" customWidth="1"/>
    <col min="7433" max="7433" width="7.7109375" style="22" customWidth="1"/>
    <col min="7434" max="7434" width="5.7109375" style="22" customWidth="1"/>
    <col min="7435" max="7435" width="7.7109375" style="22" customWidth="1"/>
    <col min="7436" max="7436" width="5.7109375" style="22" customWidth="1"/>
    <col min="7437" max="7437" width="7.7109375" style="22" customWidth="1"/>
    <col min="7438" max="7438" width="5.7109375" style="22" customWidth="1"/>
    <col min="7439" max="7439" width="7.85546875" style="22" customWidth="1"/>
    <col min="7440" max="7440" width="5.7109375" style="22" customWidth="1"/>
    <col min="7441" max="7680" width="9.140625" style="22"/>
    <col min="7681" max="7681" width="19.7109375" style="22" customWidth="1"/>
    <col min="7682" max="7684" width="24.42578125" style="22" customWidth="1"/>
    <col min="7685" max="7685" width="7.7109375" style="22" customWidth="1"/>
    <col min="7686" max="7686" width="5.7109375" style="22" customWidth="1"/>
    <col min="7687" max="7687" width="7.7109375" style="22" customWidth="1"/>
    <col min="7688" max="7688" width="5.7109375" style="22" customWidth="1"/>
    <col min="7689" max="7689" width="7.7109375" style="22" customWidth="1"/>
    <col min="7690" max="7690" width="5.7109375" style="22" customWidth="1"/>
    <col min="7691" max="7691" width="7.7109375" style="22" customWidth="1"/>
    <col min="7692" max="7692" width="5.7109375" style="22" customWidth="1"/>
    <col min="7693" max="7693" width="7.7109375" style="22" customWidth="1"/>
    <col min="7694" max="7694" width="5.7109375" style="22" customWidth="1"/>
    <col min="7695" max="7695" width="7.85546875" style="22" customWidth="1"/>
    <col min="7696" max="7696" width="5.7109375" style="22" customWidth="1"/>
    <col min="7697" max="7936" width="9.140625" style="22"/>
    <col min="7937" max="7937" width="19.7109375" style="22" customWidth="1"/>
    <col min="7938" max="7940" width="24.42578125" style="22" customWidth="1"/>
    <col min="7941" max="7941" width="7.7109375" style="22" customWidth="1"/>
    <col min="7942" max="7942" width="5.7109375" style="22" customWidth="1"/>
    <col min="7943" max="7943" width="7.7109375" style="22" customWidth="1"/>
    <col min="7944" max="7944" width="5.7109375" style="22" customWidth="1"/>
    <col min="7945" max="7945" width="7.7109375" style="22" customWidth="1"/>
    <col min="7946" max="7946" width="5.7109375" style="22" customWidth="1"/>
    <col min="7947" max="7947" width="7.7109375" style="22" customWidth="1"/>
    <col min="7948" max="7948" width="5.7109375" style="22" customWidth="1"/>
    <col min="7949" max="7949" width="7.7109375" style="22" customWidth="1"/>
    <col min="7950" max="7950" width="5.7109375" style="22" customWidth="1"/>
    <col min="7951" max="7951" width="7.85546875" style="22" customWidth="1"/>
    <col min="7952" max="7952" width="5.7109375" style="22" customWidth="1"/>
    <col min="7953" max="8192" width="9.140625" style="22"/>
    <col min="8193" max="8193" width="19.7109375" style="22" customWidth="1"/>
    <col min="8194" max="8196" width="24.42578125" style="22" customWidth="1"/>
    <col min="8197" max="8197" width="7.7109375" style="22" customWidth="1"/>
    <col min="8198" max="8198" width="5.7109375" style="22" customWidth="1"/>
    <col min="8199" max="8199" width="7.7109375" style="22" customWidth="1"/>
    <col min="8200" max="8200" width="5.7109375" style="22" customWidth="1"/>
    <col min="8201" max="8201" width="7.7109375" style="22" customWidth="1"/>
    <col min="8202" max="8202" width="5.7109375" style="22" customWidth="1"/>
    <col min="8203" max="8203" width="7.7109375" style="22" customWidth="1"/>
    <col min="8204" max="8204" width="5.7109375" style="22" customWidth="1"/>
    <col min="8205" max="8205" width="7.7109375" style="22" customWidth="1"/>
    <col min="8206" max="8206" width="5.7109375" style="22" customWidth="1"/>
    <col min="8207" max="8207" width="7.85546875" style="22" customWidth="1"/>
    <col min="8208" max="8208" width="5.7109375" style="22" customWidth="1"/>
    <col min="8209" max="8448" width="9.140625" style="22"/>
    <col min="8449" max="8449" width="19.7109375" style="22" customWidth="1"/>
    <col min="8450" max="8452" width="24.42578125" style="22" customWidth="1"/>
    <col min="8453" max="8453" width="7.7109375" style="22" customWidth="1"/>
    <col min="8454" max="8454" width="5.7109375" style="22" customWidth="1"/>
    <col min="8455" max="8455" width="7.7109375" style="22" customWidth="1"/>
    <col min="8456" max="8456" width="5.7109375" style="22" customWidth="1"/>
    <col min="8457" max="8457" width="7.7109375" style="22" customWidth="1"/>
    <col min="8458" max="8458" width="5.7109375" style="22" customWidth="1"/>
    <col min="8459" max="8459" width="7.7109375" style="22" customWidth="1"/>
    <col min="8460" max="8460" width="5.7109375" style="22" customWidth="1"/>
    <col min="8461" max="8461" width="7.7109375" style="22" customWidth="1"/>
    <col min="8462" max="8462" width="5.7109375" style="22" customWidth="1"/>
    <col min="8463" max="8463" width="7.85546875" style="22" customWidth="1"/>
    <col min="8464" max="8464" width="5.7109375" style="22" customWidth="1"/>
    <col min="8465" max="8704" width="9.140625" style="22"/>
    <col min="8705" max="8705" width="19.7109375" style="22" customWidth="1"/>
    <col min="8706" max="8708" width="24.42578125" style="22" customWidth="1"/>
    <col min="8709" max="8709" width="7.7109375" style="22" customWidth="1"/>
    <col min="8710" max="8710" width="5.7109375" style="22" customWidth="1"/>
    <col min="8711" max="8711" width="7.7109375" style="22" customWidth="1"/>
    <col min="8712" max="8712" width="5.7109375" style="22" customWidth="1"/>
    <col min="8713" max="8713" width="7.7109375" style="22" customWidth="1"/>
    <col min="8714" max="8714" width="5.7109375" style="22" customWidth="1"/>
    <col min="8715" max="8715" width="7.7109375" style="22" customWidth="1"/>
    <col min="8716" max="8716" width="5.7109375" style="22" customWidth="1"/>
    <col min="8717" max="8717" width="7.7109375" style="22" customWidth="1"/>
    <col min="8718" max="8718" width="5.7109375" style="22" customWidth="1"/>
    <col min="8719" max="8719" width="7.85546875" style="22" customWidth="1"/>
    <col min="8720" max="8720" width="5.7109375" style="22" customWidth="1"/>
    <col min="8721" max="8960" width="9.140625" style="22"/>
    <col min="8961" max="8961" width="19.7109375" style="22" customWidth="1"/>
    <col min="8962" max="8964" width="24.42578125" style="22" customWidth="1"/>
    <col min="8965" max="8965" width="7.7109375" style="22" customWidth="1"/>
    <col min="8966" max="8966" width="5.7109375" style="22" customWidth="1"/>
    <col min="8967" max="8967" width="7.7109375" style="22" customWidth="1"/>
    <col min="8968" max="8968" width="5.7109375" style="22" customWidth="1"/>
    <col min="8969" max="8969" width="7.7109375" style="22" customWidth="1"/>
    <col min="8970" max="8970" width="5.7109375" style="22" customWidth="1"/>
    <col min="8971" max="8971" width="7.7109375" style="22" customWidth="1"/>
    <col min="8972" max="8972" width="5.7109375" style="22" customWidth="1"/>
    <col min="8973" max="8973" width="7.7109375" style="22" customWidth="1"/>
    <col min="8974" max="8974" width="5.7109375" style="22" customWidth="1"/>
    <col min="8975" max="8975" width="7.85546875" style="22" customWidth="1"/>
    <col min="8976" max="8976" width="5.7109375" style="22" customWidth="1"/>
    <col min="8977" max="9216" width="9.140625" style="22"/>
    <col min="9217" max="9217" width="19.7109375" style="22" customWidth="1"/>
    <col min="9218" max="9220" width="24.42578125" style="22" customWidth="1"/>
    <col min="9221" max="9221" width="7.7109375" style="22" customWidth="1"/>
    <col min="9222" max="9222" width="5.7109375" style="22" customWidth="1"/>
    <col min="9223" max="9223" width="7.7109375" style="22" customWidth="1"/>
    <col min="9224" max="9224" width="5.7109375" style="22" customWidth="1"/>
    <col min="9225" max="9225" width="7.7109375" style="22" customWidth="1"/>
    <col min="9226" max="9226" width="5.7109375" style="22" customWidth="1"/>
    <col min="9227" max="9227" width="7.7109375" style="22" customWidth="1"/>
    <col min="9228" max="9228" width="5.7109375" style="22" customWidth="1"/>
    <col min="9229" max="9229" width="7.7109375" style="22" customWidth="1"/>
    <col min="9230" max="9230" width="5.7109375" style="22" customWidth="1"/>
    <col min="9231" max="9231" width="7.85546875" style="22" customWidth="1"/>
    <col min="9232" max="9232" width="5.7109375" style="22" customWidth="1"/>
    <col min="9233" max="9472" width="9.140625" style="22"/>
    <col min="9473" max="9473" width="19.7109375" style="22" customWidth="1"/>
    <col min="9474" max="9476" width="24.42578125" style="22" customWidth="1"/>
    <col min="9477" max="9477" width="7.7109375" style="22" customWidth="1"/>
    <col min="9478" max="9478" width="5.7109375" style="22" customWidth="1"/>
    <col min="9479" max="9479" width="7.7109375" style="22" customWidth="1"/>
    <col min="9480" max="9480" width="5.7109375" style="22" customWidth="1"/>
    <col min="9481" max="9481" width="7.7109375" style="22" customWidth="1"/>
    <col min="9482" max="9482" width="5.7109375" style="22" customWidth="1"/>
    <col min="9483" max="9483" width="7.7109375" style="22" customWidth="1"/>
    <col min="9484" max="9484" width="5.7109375" style="22" customWidth="1"/>
    <col min="9485" max="9485" width="7.7109375" style="22" customWidth="1"/>
    <col min="9486" max="9486" width="5.7109375" style="22" customWidth="1"/>
    <col min="9487" max="9487" width="7.85546875" style="22" customWidth="1"/>
    <col min="9488" max="9488" width="5.7109375" style="22" customWidth="1"/>
    <col min="9489" max="9728" width="9.140625" style="22"/>
    <col min="9729" max="9729" width="19.7109375" style="22" customWidth="1"/>
    <col min="9730" max="9732" width="24.42578125" style="22" customWidth="1"/>
    <col min="9733" max="9733" width="7.7109375" style="22" customWidth="1"/>
    <col min="9734" max="9734" width="5.7109375" style="22" customWidth="1"/>
    <col min="9735" max="9735" width="7.7109375" style="22" customWidth="1"/>
    <col min="9736" max="9736" width="5.7109375" style="22" customWidth="1"/>
    <col min="9737" max="9737" width="7.7109375" style="22" customWidth="1"/>
    <col min="9738" max="9738" width="5.7109375" style="22" customWidth="1"/>
    <col min="9739" max="9739" width="7.7109375" style="22" customWidth="1"/>
    <col min="9740" max="9740" width="5.7109375" style="22" customWidth="1"/>
    <col min="9741" max="9741" width="7.7109375" style="22" customWidth="1"/>
    <col min="9742" max="9742" width="5.7109375" style="22" customWidth="1"/>
    <col min="9743" max="9743" width="7.85546875" style="22" customWidth="1"/>
    <col min="9744" max="9744" width="5.7109375" style="22" customWidth="1"/>
    <col min="9745" max="9984" width="9.140625" style="22"/>
    <col min="9985" max="9985" width="19.7109375" style="22" customWidth="1"/>
    <col min="9986" max="9988" width="24.42578125" style="22" customWidth="1"/>
    <col min="9989" max="9989" width="7.7109375" style="22" customWidth="1"/>
    <col min="9990" max="9990" width="5.7109375" style="22" customWidth="1"/>
    <col min="9991" max="9991" width="7.7109375" style="22" customWidth="1"/>
    <col min="9992" max="9992" width="5.7109375" style="22" customWidth="1"/>
    <col min="9993" max="9993" width="7.7109375" style="22" customWidth="1"/>
    <col min="9994" max="9994" width="5.7109375" style="22" customWidth="1"/>
    <col min="9995" max="9995" width="7.7109375" style="22" customWidth="1"/>
    <col min="9996" max="9996" width="5.7109375" style="22" customWidth="1"/>
    <col min="9997" max="9997" width="7.7109375" style="22" customWidth="1"/>
    <col min="9998" max="9998" width="5.7109375" style="22" customWidth="1"/>
    <col min="9999" max="9999" width="7.85546875" style="22" customWidth="1"/>
    <col min="10000" max="10000" width="5.7109375" style="22" customWidth="1"/>
    <col min="10001" max="10240" width="9.140625" style="22"/>
    <col min="10241" max="10241" width="19.7109375" style="22" customWidth="1"/>
    <col min="10242" max="10244" width="24.42578125" style="22" customWidth="1"/>
    <col min="10245" max="10245" width="7.7109375" style="22" customWidth="1"/>
    <col min="10246" max="10246" width="5.7109375" style="22" customWidth="1"/>
    <col min="10247" max="10247" width="7.7109375" style="22" customWidth="1"/>
    <col min="10248" max="10248" width="5.7109375" style="22" customWidth="1"/>
    <col min="10249" max="10249" width="7.7109375" style="22" customWidth="1"/>
    <col min="10250" max="10250" width="5.7109375" style="22" customWidth="1"/>
    <col min="10251" max="10251" width="7.7109375" style="22" customWidth="1"/>
    <col min="10252" max="10252" width="5.7109375" style="22" customWidth="1"/>
    <col min="10253" max="10253" width="7.7109375" style="22" customWidth="1"/>
    <col min="10254" max="10254" width="5.7109375" style="22" customWidth="1"/>
    <col min="10255" max="10255" width="7.85546875" style="22" customWidth="1"/>
    <col min="10256" max="10256" width="5.7109375" style="22" customWidth="1"/>
    <col min="10257" max="10496" width="9.140625" style="22"/>
    <col min="10497" max="10497" width="19.7109375" style="22" customWidth="1"/>
    <col min="10498" max="10500" width="24.42578125" style="22" customWidth="1"/>
    <col min="10501" max="10501" width="7.7109375" style="22" customWidth="1"/>
    <col min="10502" max="10502" width="5.7109375" style="22" customWidth="1"/>
    <col min="10503" max="10503" width="7.7109375" style="22" customWidth="1"/>
    <col min="10504" max="10504" width="5.7109375" style="22" customWidth="1"/>
    <col min="10505" max="10505" width="7.7109375" style="22" customWidth="1"/>
    <col min="10506" max="10506" width="5.7109375" style="22" customWidth="1"/>
    <col min="10507" max="10507" width="7.7109375" style="22" customWidth="1"/>
    <col min="10508" max="10508" width="5.7109375" style="22" customWidth="1"/>
    <col min="10509" max="10509" width="7.7109375" style="22" customWidth="1"/>
    <col min="10510" max="10510" width="5.7109375" style="22" customWidth="1"/>
    <col min="10511" max="10511" width="7.85546875" style="22" customWidth="1"/>
    <col min="10512" max="10512" width="5.7109375" style="22" customWidth="1"/>
    <col min="10513" max="10752" width="9.140625" style="22"/>
    <col min="10753" max="10753" width="19.7109375" style="22" customWidth="1"/>
    <col min="10754" max="10756" width="24.42578125" style="22" customWidth="1"/>
    <col min="10757" max="10757" width="7.7109375" style="22" customWidth="1"/>
    <col min="10758" max="10758" width="5.7109375" style="22" customWidth="1"/>
    <col min="10759" max="10759" width="7.7109375" style="22" customWidth="1"/>
    <col min="10760" max="10760" width="5.7109375" style="22" customWidth="1"/>
    <col min="10761" max="10761" width="7.7109375" style="22" customWidth="1"/>
    <col min="10762" max="10762" width="5.7109375" style="22" customWidth="1"/>
    <col min="10763" max="10763" width="7.7109375" style="22" customWidth="1"/>
    <col min="10764" max="10764" width="5.7109375" style="22" customWidth="1"/>
    <col min="10765" max="10765" width="7.7109375" style="22" customWidth="1"/>
    <col min="10766" max="10766" width="5.7109375" style="22" customWidth="1"/>
    <col min="10767" max="10767" width="7.85546875" style="22" customWidth="1"/>
    <col min="10768" max="10768" width="5.7109375" style="22" customWidth="1"/>
    <col min="10769" max="11008" width="9.140625" style="22"/>
    <col min="11009" max="11009" width="19.7109375" style="22" customWidth="1"/>
    <col min="11010" max="11012" width="24.42578125" style="22" customWidth="1"/>
    <col min="11013" max="11013" width="7.7109375" style="22" customWidth="1"/>
    <col min="11014" max="11014" width="5.7109375" style="22" customWidth="1"/>
    <col min="11015" max="11015" width="7.7109375" style="22" customWidth="1"/>
    <col min="11016" max="11016" width="5.7109375" style="22" customWidth="1"/>
    <col min="11017" max="11017" width="7.7109375" style="22" customWidth="1"/>
    <col min="11018" max="11018" width="5.7109375" style="22" customWidth="1"/>
    <col min="11019" max="11019" width="7.7109375" style="22" customWidth="1"/>
    <col min="11020" max="11020" width="5.7109375" style="22" customWidth="1"/>
    <col min="11021" max="11021" width="7.7109375" style="22" customWidth="1"/>
    <col min="11022" max="11022" width="5.7109375" style="22" customWidth="1"/>
    <col min="11023" max="11023" width="7.85546875" style="22" customWidth="1"/>
    <col min="11024" max="11024" width="5.7109375" style="22" customWidth="1"/>
    <col min="11025" max="11264" width="9.140625" style="22"/>
    <col min="11265" max="11265" width="19.7109375" style="22" customWidth="1"/>
    <col min="11266" max="11268" width="24.42578125" style="22" customWidth="1"/>
    <col min="11269" max="11269" width="7.7109375" style="22" customWidth="1"/>
    <col min="11270" max="11270" width="5.7109375" style="22" customWidth="1"/>
    <col min="11271" max="11271" width="7.7109375" style="22" customWidth="1"/>
    <col min="11272" max="11272" width="5.7109375" style="22" customWidth="1"/>
    <col min="11273" max="11273" width="7.7109375" style="22" customWidth="1"/>
    <col min="11274" max="11274" width="5.7109375" style="22" customWidth="1"/>
    <col min="11275" max="11275" width="7.7109375" style="22" customWidth="1"/>
    <col min="11276" max="11276" width="5.7109375" style="22" customWidth="1"/>
    <col min="11277" max="11277" width="7.7109375" style="22" customWidth="1"/>
    <col min="11278" max="11278" width="5.7109375" style="22" customWidth="1"/>
    <col min="11279" max="11279" width="7.85546875" style="22" customWidth="1"/>
    <col min="11280" max="11280" width="5.7109375" style="22" customWidth="1"/>
    <col min="11281" max="11520" width="9.140625" style="22"/>
    <col min="11521" max="11521" width="19.7109375" style="22" customWidth="1"/>
    <col min="11522" max="11524" width="24.42578125" style="22" customWidth="1"/>
    <col min="11525" max="11525" width="7.7109375" style="22" customWidth="1"/>
    <col min="11526" max="11526" width="5.7109375" style="22" customWidth="1"/>
    <col min="11527" max="11527" width="7.7109375" style="22" customWidth="1"/>
    <col min="11528" max="11528" width="5.7109375" style="22" customWidth="1"/>
    <col min="11529" max="11529" width="7.7109375" style="22" customWidth="1"/>
    <col min="11530" max="11530" width="5.7109375" style="22" customWidth="1"/>
    <col min="11531" max="11531" width="7.7109375" style="22" customWidth="1"/>
    <col min="11532" max="11532" width="5.7109375" style="22" customWidth="1"/>
    <col min="11533" max="11533" width="7.7109375" style="22" customWidth="1"/>
    <col min="11534" max="11534" width="5.7109375" style="22" customWidth="1"/>
    <col min="11535" max="11535" width="7.85546875" style="22" customWidth="1"/>
    <col min="11536" max="11536" width="5.7109375" style="22" customWidth="1"/>
    <col min="11537" max="11776" width="9.140625" style="22"/>
    <col min="11777" max="11777" width="19.7109375" style="22" customWidth="1"/>
    <col min="11778" max="11780" width="24.42578125" style="22" customWidth="1"/>
    <col min="11781" max="11781" width="7.7109375" style="22" customWidth="1"/>
    <col min="11782" max="11782" width="5.7109375" style="22" customWidth="1"/>
    <col min="11783" max="11783" width="7.7109375" style="22" customWidth="1"/>
    <col min="11784" max="11784" width="5.7109375" style="22" customWidth="1"/>
    <col min="11785" max="11785" width="7.7109375" style="22" customWidth="1"/>
    <col min="11786" max="11786" width="5.7109375" style="22" customWidth="1"/>
    <col min="11787" max="11787" width="7.7109375" style="22" customWidth="1"/>
    <col min="11788" max="11788" width="5.7109375" style="22" customWidth="1"/>
    <col min="11789" max="11789" width="7.7109375" style="22" customWidth="1"/>
    <col min="11790" max="11790" width="5.7109375" style="22" customWidth="1"/>
    <col min="11791" max="11791" width="7.85546875" style="22" customWidth="1"/>
    <col min="11792" max="11792" width="5.7109375" style="22" customWidth="1"/>
    <col min="11793" max="12032" width="9.140625" style="22"/>
    <col min="12033" max="12033" width="19.7109375" style="22" customWidth="1"/>
    <col min="12034" max="12036" width="24.42578125" style="22" customWidth="1"/>
    <col min="12037" max="12037" width="7.7109375" style="22" customWidth="1"/>
    <col min="12038" max="12038" width="5.7109375" style="22" customWidth="1"/>
    <col min="12039" max="12039" width="7.7109375" style="22" customWidth="1"/>
    <col min="12040" max="12040" width="5.7109375" style="22" customWidth="1"/>
    <col min="12041" max="12041" width="7.7109375" style="22" customWidth="1"/>
    <col min="12042" max="12042" width="5.7109375" style="22" customWidth="1"/>
    <col min="12043" max="12043" width="7.7109375" style="22" customWidth="1"/>
    <col min="12044" max="12044" width="5.7109375" style="22" customWidth="1"/>
    <col min="12045" max="12045" width="7.7109375" style="22" customWidth="1"/>
    <col min="12046" max="12046" width="5.7109375" style="22" customWidth="1"/>
    <col min="12047" max="12047" width="7.85546875" style="22" customWidth="1"/>
    <col min="12048" max="12048" width="5.7109375" style="22" customWidth="1"/>
    <col min="12049" max="12288" width="9.140625" style="22"/>
    <col min="12289" max="12289" width="19.7109375" style="22" customWidth="1"/>
    <col min="12290" max="12292" width="24.42578125" style="22" customWidth="1"/>
    <col min="12293" max="12293" width="7.7109375" style="22" customWidth="1"/>
    <col min="12294" max="12294" width="5.7109375" style="22" customWidth="1"/>
    <col min="12295" max="12295" width="7.7109375" style="22" customWidth="1"/>
    <col min="12296" max="12296" width="5.7109375" style="22" customWidth="1"/>
    <col min="12297" max="12297" width="7.7109375" style="22" customWidth="1"/>
    <col min="12298" max="12298" width="5.7109375" style="22" customWidth="1"/>
    <col min="12299" max="12299" width="7.7109375" style="22" customWidth="1"/>
    <col min="12300" max="12300" width="5.7109375" style="22" customWidth="1"/>
    <col min="12301" max="12301" width="7.7109375" style="22" customWidth="1"/>
    <col min="12302" max="12302" width="5.7109375" style="22" customWidth="1"/>
    <col min="12303" max="12303" width="7.85546875" style="22" customWidth="1"/>
    <col min="12304" max="12304" width="5.7109375" style="22" customWidth="1"/>
    <col min="12305" max="12544" width="9.140625" style="22"/>
    <col min="12545" max="12545" width="19.7109375" style="22" customWidth="1"/>
    <col min="12546" max="12548" width="24.42578125" style="22" customWidth="1"/>
    <col min="12549" max="12549" width="7.7109375" style="22" customWidth="1"/>
    <col min="12550" max="12550" width="5.7109375" style="22" customWidth="1"/>
    <col min="12551" max="12551" width="7.7109375" style="22" customWidth="1"/>
    <col min="12552" max="12552" width="5.7109375" style="22" customWidth="1"/>
    <col min="12553" max="12553" width="7.7109375" style="22" customWidth="1"/>
    <col min="12554" max="12554" width="5.7109375" style="22" customWidth="1"/>
    <col min="12555" max="12555" width="7.7109375" style="22" customWidth="1"/>
    <col min="12556" max="12556" width="5.7109375" style="22" customWidth="1"/>
    <col min="12557" max="12557" width="7.7109375" style="22" customWidth="1"/>
    <col min="12558" max="12558" width="5.7109375" style="22" customWidth="1"/>
    <col min="12559" max="12559" width="7.85546875" style="22" customWidth="1"/>
    <col min="12560" max="12560" width="5.7109375" style="22" customWidth="1"/>
    <col min="12561" max="12800" width="9.140625" style="22"/>
    <col min="12801" max="12801" width="19.7109375" style="22" customWidth="1"/>
    <col min="12802" max="12804" width="24.42578125" style="22" customWidth="1"/>
    <col min="12805" max="12805" width="7.7109375" style="22" customWidth="1"/>
    <col min="12806" max="12806" width="5.7109375" style="22" customWidth="1"/>
    <col min="12807" max="12807" width="7.7109375" style="22" customWidth="1"/>
    <col min="12808" max="12808" width="5.7109375" style="22" customWidth="1"/>
    <col min="12809" max="12809" width="7.7109375" style="22" customWidth="1"/>
    <col min="12810" max="12810" width="5.7109375" style="22" customWidth="1"/>
    <col min="12811" max="12811" width="7.7109375" style="22" customWidth="1"/>
    <col min="12812" max="12812" width="5.7109375" style="22" customWidth="1"/>
    <col min="12813" max="12813" width="7.7109375" style="22" customWidth="1"/>
    <col min="12814" max="12814" width="5.7109375" style="22" customWidth="1"/>
    <col min="12815" max="12815" width="7.85546875" style="22" customWidth="1"/>
    <col min="12816" max="12816" width="5.7109375" style="22" customWidth="1"/>
    <col min="12817" max="13056" width="9.140625" style="22"/>
    <col min="13057" max="13057" width="19.7109375" style="22" customWidth="1"/>
    <col min="13058" max="13060" width="24.42578125" style="22" customWidth="1"/>
    <col min="13061" max="13061" width="7.7109375" style="22" customWidth="1"/>
    <col min="13062" max="13062" width="5.7109375" style="22" customWidth="1"/>
    <col min="13063" max="13063" width="7.7109375" style="22" customWidth="1"/>
    <col min="13064" max="13064" width="5.7109375" style="22" customWidth="1"/>
    <col min="13065" max="13065" width="7.7109375" style="22" customWidth="1"/>
    <col min="13066" max="13066" width="5.7109375" style="22" customWidth="1"/>
    <col min="13067" max="13067" width="7.7109375" style="22" customWidth="1"/>
    <col min="13068" max="13068" width="5.7109375" style="22" customWidth="1"/>
    <col min="13069" max="13069" width="7.7109375" style="22" customWidth="1"/>
    <col min="13070" max="13070" width="5.7109375" style="22" customWidth="1"/>
    <col min="13071" max="13071" width="7.85546875" style="22" customWidth="1"/>
    <col min="13072" max="13072" width="5.7109375" style="22" customWidth="1"/>
    <col min="13073" max="13312" width="9.140625" style="22"/>
    <col min="13313" max="13313" width="19.7109375" style="22" customWidth="1"/>
    <col min="13314" max="13316" width="24.42578125" style="22" customWidth="1"/>
    <col min="13317" max="13317" width="7.7109375" style="22" customWidth="1"/>
    <col min="13318" max="13318" width="5.7109375" style="22" customWidth="1"/>
    <col min="13319" max="13319" width="7.7109375" style="22" customWidth="1"/>
    <col min="13320" max="13320" width="5.7109375" style="22" customWidth="1"/>
    <col min="13321" max="13321" width="7.7109375" style="22" customWidth="1"/>
    <col min="13322" max="13322" width="5.7109375" style="22" customWidth="1"/>
    <col min="13323" max="13323" width="7.7109375" style="22" customWidth="1"/>
    <col min="13324" max="13324" width="5.7109375" style="22" customWidth="1"/>
    <col min="13325" max="13325" width="7.7109375" style="22" customWidth="1"/>
    <col min="13326" max="13326" width="5.7109375" style="22" customWidth="1"/>
    <col min="13327" max="13327" width="7.85546875" style="22" customWidth="1"/>
    <col min="13328" max="13328" width="5.7109375" style="22" customWidth="1"/>
    <col min="13329" max="13568" width="9.140625" style="22"/>
    <col min="13569" max="13569" width="19.7109375" style="22" customWidth="1"/>
    <col min="13570" max="13572" width="24.42578125" style="22" customWidth="1"/>
    <col min="13573" max="13573" width="7.7109375" style="22" customWidth="1"/>
    <col min="13574" max="13574" width="5.7109375" style="22" customWidth="1"/>
    <col min="13575" max="13575" width="7.7109375" style="22" customWidth="1"/>
    <col min="13576" max="13576" width="5.7109375" style="22" customWidth="1"/>
    <col min="13577" max="13577" width="7.7109375" style="22" customWidth="1"/>
    <col min="13578" max="13578" width="5.7109375" style="22" customWidth="1"/>
    <col min="13579" max="13579" width="7.7109375" style="22" customWidth="1"/>
    <col min="13580" max="13580" width="5.7109375" style="22" customWidth="1"/>
    <col min="13581" max="13581" width="7.7109375" style="22" customWidth="1"/>
    <col min="13582" max="13582" width="5.7109375" style="22" customWidth="1"/>
    <col min="13583" max="13583" width="7.85546875" style="22" customWidth="1"/>
    <col min="13584" max="13584" width="5.7109375" style="22" customWidth="1"/>
    <col min="13585" max="13824" width="9.140625" style="22"/>
    <col min="13825" max="13825" width="19.7109375" style="22" customWidth="1"/>
    <col min="13826" max="13828" width="24.42578125" style="22" customWidth="1"/>
    <col min="13829" max="13829" width="7.7109375" style="22" customWidth="1"/>
    <col min="13830" max="13830" width="5.7109375" style="22" customWidth="1"/>
    <col min="13831" max="13831" width="7.7109375" style="22" customWidth="1"/>
    <col min="13832" max="13832" width="5.7109375" style="22" customWidth="1"/>
    <col min="13833" max="13833" width="7.7109375" style="22" customWidth="1"/>
    <col min="13834" max="13834" width="5.7109375" style="22" customWidth="1"/>
    <col min="13835" max="13835" width="7.7109375" style="22" customWidth="1"/>
    <col min="13836" max="13836" width="5.7109375" style="22" customWidth="1"/>
    <col min="13837" max="13837" width="7.7109375" style="22" customWidth="1"/>
    <col min="13838" max="13838" width="5.7109375" style="22" customWidth="1"/>
    <col min="13839" max="13839" width="7.85546875" style="22" customWidth="1"/>
    <col min="13840" max="13840" width="5.7109375" style="22" customWidth="1"/>
    <col min="13841" max="14080" width="9.140625" style="22"/>
    <col min="14081" max="14081" width="19.7109375" style="22" customWidth="1"/>
    <col min="14082" max="14084" width="24.42578125" style="22" customWidth="1"/>
    <col min="14085" max="14085" width="7.7109375" style="22" customWidth="1"/>
    <col min="14086" max="14086" width="5.7109375" style="22" customWidth="1"/>
    <col min="14087" max="14087" width="7.7109375" style="22" customWidth="1"/>
    <col min="14088" max="14088" width="5.7109375" style="22" customWidth="1"/>
    <col min="14089" max="14089" width="7.7109375" style="22" customWidth="1"/>
    <col min="14090" max="14090" width="5.7109375" style="22" customWidth="1"/>
    <col min="14091" max="14091" width="7.7109375" style="22" customWidth="1"/>
    <col min="14092" max="14092" width="5.7109375" style="22" customWidth="1"/>
    <col min="14093" max="14093" width="7.7109375" style="22" customWidth="1"/>
    <col min="14094" max="14094" width="5.7109375" style="22" customWidth="1"/>
    <col min="14095" max="14095" width="7.85546875" style="22" customWidth="1"/>
    <col min="14096" max="14096" width="5.7109375" style="22" customWidth="1"/>
    <col min="14097" max="14336" width="9.140625" style="22"/>
    <col min="14337" max="14337" width="19.7109375" style="22" customWidth="1"/>
    <col min="14338" max="14340" width="24.42578125" style="22" customWidth="1"/>
    <col min="14341" max="14341" width="7.7109375" style="22" customWidth="1"/>
    <col min="14342" max="14342" width="5.7109375" style="22" customWidth="1"/>
    <col min="14343" max="14343" width="7.7109375" style="22" customWidth="1"/>
    <col min="14344" max="14344" width="5.7109375" style="22" customWidth="1"/>
    <col min="14345" max="14345" width="7.7109375" style="22" customWidth="1"/>
    <col min="14346" max="14346" width="5.7109375" style="22" customWidth="1"/>
    <col min="14347" max="14347" width="7.7109375" style="22" customWidth="1"/>
    <col min="14348" max="14348" width="5.7109375" style="22" customWidth="1"/>
    <col min="14349" max="14349" width="7.7109375" style="22" customWidth="1"/>
    <col min="14350" max="14350" width="5.7109375" style="22" customWidth="1"/>
    <col min="14351" max="14351" width="7.85546875" style="22" customWidth="1"/>
    <col min="14352" max="14352" width="5.7109375" style="22" customWidth="1"/>
    <col min="14353" max="14592" width="9.140625" style="22"/>
    <col min="14593" max="14593" width="19.7109375" style="22" customWidth="1"/>
    <col min="14594" max="14596" width="24.42578125" style="22" customWidth="1"/>
    <col min="14597" max="14597" width="7.7109375" style="22" customWidth="1"/>
    <col min="14598" max="14598" width="5.7109375" style="22" customWidth="1"/>
    <col min="14599" max="14599" width="7.7109375" style="22" customWidth="1"/>
    <col min="14600" max="14600" width="5.7109375" style="22" customWidth="1"/>
    <col min="14601" max="14601" width="7.7109375" style="22" customWidth="1"/>
    <col min="14602" max="14602" width="5.7109375" style="22" customWidth="1"/>
    <col min="14603" max="14603" width="7.7109375" style="22" customWidth="1"/>
    <col min="14604" max="14604" width="5.7109375" style="22" customWidth="1"/>
    <col min="14605" max="14605" width="7.7109375" style="22" customWidth="1"/>
    <col min="14606" max="14606" width="5.7109375" style="22" customWidth="1"/>
    <col min="14607" max="14607" width="7.85546875" style="22" customWidth="1"/>
    <col min="14608" max="14608" width="5.7109375" style="22" customWidth="1"/>
    <col min="14609" max="14848" width="9.140625" style="22"/>
    <col min="14849" max="14849" width="19.7109375" style="22" customWidth="1"/>
    <col min="14850" max="14852" width="24.42578125" style="22" customWidth="1"/>
    <col min="14853" max="14853" width="7.7109375" style="22" customWidth="1"/>
    <col min="14854" max="14854" width="5.7109375" style="22" customWidth="1"/>
    <col min="14855" max="14855" width="7.7109375" style="22" customWidth="1"/>
    <col min="14856" max="14856" width="5.7109375" style="22" customWidth="1"/>
    <col min="14857" max="14857" width="7.7109375" style="22" customWidth="1"/>
    <col min="14858" max="14858" width="5.7109375" style="22" customWidth="1"/>
    <col min="14859" max="14859" width="7.7109375" style="22" customWidth="1"/>
    <col min="14860" max="14860" width="5.7109375" style="22" customWidth="1"/>
    <col min="14861" max="14861" width="7.7109375" style="22" customWidth="1"/>
    <col min="14862" max="14862" width="5.7109375" style="22" customWidth="1"/>
    <col min="14863" max="14863" width="7.85546875" style="22" customWidth="1"/>
    <col min="14864" max="14864" width="5.7109375" style="22" customWidth="1"/>
    <col min="14865" max="15104" width="9.140625" style="22"/>
    <col min="15105" max="15105" width="19.7109375" style="22" customWidth="1"/>
    <col min="15106" max="15108" width="24.42578125" style="22" customWidth="1"/>
    <col min="15109" max="15109" width="7.7109375" style="22" customWidth="1"/>
    <col min="15110" max="15110" width="5.7109375" style="22" customWidth="1"/>
    <col min="15111" max="15111" width="7.7109375" style="22" customWidth="1"/>
    <col min="15112" max="15112" width="5.7109375" style="22" customWidth="1"/>
    <col min="15113" max="15113" width="7.7109375" style="22" customWidth="1"/>
    <col min="15114" max="15114" width="5.7109375" style="22" customWidth="1"/>
    <col min="15115" max="15115" width="7.7109375" style="22" customWidth="1"/>
    <col min="15116" max="15116" width="5.7109375" style="22" customWidth="1"/>
    <col min="15117" max="15117" width="7.7109375" style="22" customWidth="1"/>
    <col min="15118" max="15118" width="5.7109375" style="22" customWidth="1"/>
    <col min="15119" max="15119" width="7.85546875" style="22" customWidth="1"/>
    <col min="15120" max="15120" width="5.7109375" style="22" customWidth="1"/>
    <col min="15121" max="15360" width="9.140625" style="22"/>
    <col min="15361" max="15361" width="19.7109375" style="22" customWidth="1"/>
    <col min="15362" max="15364" width="24.42578125" style="22" customWidth="1"/>
    <col min="15365" max="15365" width="7.7109375" style="22" customWidth="1"/>
    <col min="15366" max="15366" width="5.7109375" style="22" customWidth="1"/>
    <col min="15367" max="15367" width="7.7109375" style="22" customWidth="1"/>
    <col min="15368" max="15368" width="5.7109375" style="22" customWidth="1"/>
    <col min="15369" max="15369" width="7.7109375" style="22" customWidth="1"/>
    <col min="15370" max="15370" width="5.7109375" style="22" customWidth="1"/>
    <col min="15371" max="15371" width="7.7109375" style="22" customWidth="1"/>
    <col min="15372" max="15372" width="5.7109375" style="22" customWidth="1"/>
    <col min="15373" max="15373" width="7.7109375" style="22" customWidth="1"/>
    <col min="15374" max="15374" width="5.7109375" style="22" customWidth="1"/>
    <col min="15375" max="15375" width="7.85546875" style="22" customWidth="1"/>
    <col min="15376" max="15376" width="5.7109375" style="22" customWidth="1"/>
    <col min="15377" max="15616" width="9.140625" style="22"/>
    <col min="15617" max="15617" width="19.7109375" style="22" customWidth="1"/>
    <col min="15618" max="15620" width="24.42578125" style="22" customWidth="1"/>
    <col min="15621" max="15621" width="7.7109375" style="22" customWidth="1"/>
    <col min="15622" max="15622" width="5.7109375" style="22" customWidth="1"/>
    <col min="15623" max="15623" width="7.7109375" style="22" customWidth="1"/>
    <col min="15624" max="15624" width="5.7109375" style="22" customWidth="1"/>
    <col min="15625" max="15625" width="7.7109375" style="22" customWidth="1"/>
    <col min="15626" max="15626" width="5.7109375" style="22" customWidth="1"/>
    <col min="15627" max="15627" width="7.7109375" style="22" customWidth="1"/>
    <col min="15628" max="15628" width="5.7109375" style="22" customWidth="1"/>
    <col min="15629" max="15629" width="7.7109375" style="22" customWidth="1"/>
    <col min="15630" max="15630" width="5.7109375" style="22" customWidth="1"/>
    <col min="15631" max="15631" width="7.85546875" style="22" customWidth="1"/>
    <col min="15632" max="15632" width="5.7109375" style="22" customWidth="1"/>
    <col min="15633" max="15872" width="9.140625" style="22"/>
    <col min="15873" max="15873" width="19.7109375" style="22" customWidth="1"/>
    <col min="15874" max="15876" width="24.42578125" style="22" customWidth="1"/>
    <col min="15877" max="15877" width="7.7109375" style="22" customWidth="1"/>
    <col min="15878" max="15878" width="5.7109375" style="22" customWidth="1"/>
    <col min="15879" max="15879" width="7.7109375" style="22" customWidth="1"/>
    <col min="15880" max="15880" width="5.7109375" style="22" customWidth="1"/>
    <col min="15881" max="15881" width="7.7109375" style="22" customWidth="1"/>
    <col min="15882" max="15882" width="5.7109375" style="22" customWidth="1"/>
    <col min="15883" max="15883" width="7.7109375" style="22" customWidth="1"/>
    <col min="15884" max="15884" width="5.7109375" style="22" customWidth="1"/>
    <col min="15885" max="15885" width="7.7109375" style="22" customWidth="1"/>
    <col min="15886" max="15886" width="5.7109375" style="22" customWidth="1"/>
    <col min="15887" max="15887" width="7.85546875" style="22" customWidth="1"/>
    <col min="15888" max="15888" width="5.7109375" style="22" customWidth="1"/>
    <col min="15889" max="16128" width="9.140625" style="22"/>
    <col min="16129" max="16129" width="19.7109375" style="22" customWidth="1"/>
    <col min="16130" max="16132" width="24.42578125" style="22" customWidth="1"/>
    <col min="16133" max="16133" width="7.7109375" style="22" customWidth="1"/>
    <col min="16134" max="16134" width="5.7109375" style="22" customWidth="1"/>
    <col min="16135" max="16135" width="7.7109375" style="22" customWidth="1"/>
    <col min="16136" max="16136" width="5.7109375" style="22" customWidth="1"/>
    <col min="16137" max="16137" width="7.7109375" style="22" customWidth="1"/>
    <col min="16138" max="16138" width="5.7109375" style="22" customWidth="1"/>
    <col min="16139" max="16139" width="7.7109375" style="22" customWidth="1"/>
    <col min="16140" max="16140" width="5.7109375" style="22" customWidth="1"/>
    <col min="16141" max="16141" width="7.7109375" style="22" customWidth="1"/>
    <col min="16142" max="16142" width="5.7109375" style="22" customWidth="1"/>
    <col min="16143" max="16143" width="7.85546875" style="22" customWidth="1"/>
    <col min="16144" max="16144" width="5.7109375" style="22" customWidth="1"/>
    <col min="16145" max="16384" width="9.140625" style="22"/>
  </cols>
  <sheetData>
    <row r="1" spans="1:17" ht="23.25" customHeight="1" x14ac:dyDescent="0.25">
      <c r="A1" s="701" t="s">
        <v>337</v>
      </c>
      <c r="B1" s="701"/>
      <c r="C1" s="701"/>
      <c r="D1" s="701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21"/>
    </row>
    <row r="2" spans="1:17" ht="12.75" customHeight="1" x14ac:dyDescent="0.2">
      <c r="A2" s="123"/>
      <c r="B2" s="123"/>
      <c r="C2" s="123"/>
      <c r="D2" s="123"/>
      <c r="E2" s="168"/>
      <c r="F2" s="168"/>
      <c r="G2" s="168"/>
      <c r="H2" s="168"/>
      <c r="I2" s="168"/>
      <c r="J2" s="168"/>
      <c r="K2" s="168"/>
      <c r="L2" s="168"/>
      <c r="M2" s="169"/>
      <c r="N2" s="169"/>
      <c r="O2" s="169"/>
      <c r="P2" s="169"/>
      <c r="Q2" s="21"/>
    </row>
    <row r="3" spans="1:17" s="171" customFormat="1" ht="12.75" customHeight="1" x14ac:dyDescent="0.2">
      <c r="A3" s="552"/>
      <c r="B3" s="553"/>
      <c r="C3" s="586" t="s">
        <v>81</v>
      </c>
      <c r="D3" s="554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8"/>
    </row>
    <row r="4" spans="1:17" s="171" customFormat="1" ht="54" customHeight="1" x14ac:dyDescent="0.2">
      <c r="A4" s="588" t="s">
        <v>82</v>
      </c>
      <c r="B4" s="591" t="s">
        <v>83</v>
      </c>
      <c r="C4" s="589" t="s">
        <v>84</v>
      </c>
      <c r="D4" s="589" t="s">
        <v>117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8"/>
    </row>
    <row r="5" spans="1:17" s="174" customFormat="1" ht="12.75" customHeight="1" x14ac:dyDescent="0.2">
      <c r="A5" s="556"/>
      <c r="B5" s="557"/>
      <c r="C5" s="557"/>
      <c r="D5" s="587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s="171" customFormat="1" ht="18" customHeight="1" x14ac:dyDescent="0.2">
      <c r="A6" s="559" t="s">
        <v>86</v>
      </c>
      <c r="B6" s="569">
        <v>1461</v>
      </c>
      <c r="C6" s="590">
        <v>187</v>
      </c>
      <c r="D6" s="575">
        <v>1648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8"/>
    </row>
    <row r="7" spans="1:17" s="171" customFormat="1" ht="18" customHeight="1" x14ac:dyDescent="0.2">
      <c r="A7" s="559" t="s">
        <v>87</v>
      </c>
      <c r="B7" s="571">
        <v>1445</v>
      </c>
      <c r="C7" s="561">
        <v>179</v>
      </c>
      <c r="D7" s="576">
        <v>1624</v>
      </c>
      <c r="E7" s="176"/>
      <c r="F7" s="175"/>
      <c r="G7" s="176"/>
      <c r="H7" s="175"/>
      <c r="I7" s="176"/>
      <c r="J7" s="175"/>
      <c r="K7" s="176"/>
      <c r="L7" s="177"/>
      <c r="M7" s="176"/>
      <c r="N7" s="175"/>
      <c r="O7" s="176"/>
      <c r="P7" s="177"/>
      <c r="Q7" s="8"/>
    </row>
    <row r="8" spans="1:17" s="171" customFormat="1" ht="18" customHeight="1" x14ac:dyDescent="0.2">
      <c r="A8" s="559" t="s">
        <v>88</v>
      </c>
      <c r="B8" s="571">
        <v>1454</v>
      </c>
      <c r="C8" s="561">
        <v>221</v>
      </c>
      <c r="D8" s="576">
        <v>1675</v>
      </c>
      <c r="E8" s="176"/>
      <c r="F8" s="175"/>
      <c r="G8" s="176"/>
      <c r="H8" s="175"/>
      <c r="I8" s="176"/>
      <c r="J8" s="175"/>
      <c r="K8" s="176"/>
      <c r="L8" s="175"/>
      <c r="M8" s="175"/>
      <c r="N8" s="175"/>
      <c r="O8" s="175"/>
      <c r="P8" s="175"/>
      <c r="Q8" s="8"/>
    </row>
    <row r="9" spans="1:17" s="171" customFormat="1" ht="18" customHeight="1" x14ac:dyDescent="0.2">
      <c r="A9" s="559" t="s">
        <v>89</v>
      </c>
      <c r="B9" s="571">
        <v>1118</v>
      </c>
      <c r="C9" s="561">
        <v>148</v>
      </c>
      <c r="D9" s="576">
        <v>1266</v>
      </c>
      <c r="E9" s="176"/>
      <c r="F9" s="175"/>
      <c r="G9" s="176"/>
      <c r="H9" s="175"/>
      <c r="I9" s="176"/>
      <c r="J9" s="175"/>
      <c r="K9" s="176"/>
      <c r="L9" s="175"/>
      <c r="M9" s="176"/>
      <c r="N9" s="175"/>
      <c r="O9" s="178"/>
      <c r="P9" s="179"/>
      <c r="Q9" s="8"/>
    </row>
    <row r="10" spans="1:17" s="171" customFormat="1" ht="18" customHeight="1" x14ac:dyDescent="0.2">
      <c r="A10" s="563" t="s">
        <v>3</v>
      </c>
      <c r="B10" s="577">
        <v>5478</v>
      </c>
      <c r="C10" s="564">
        <v>735</v>
      </c>
      <c r="D10" s="582">
        <v>6213</v>
      </c>
      <c r="E10" s="176"/>
      <c r="F10" s="175"/>
      <c r="G10" s="176"/>
      <c r="H10" s="175"/>
      <c r="I10" s="175"/>
      <c r="J10" s="175"/>
      <c r="K10" s="175"/>
      <c r="L10" s="175"/>
      <c r="M10" s="180"/>
      <c r="N10" s="180"/>
      <c r="O10" s="180"/>
      <c r="P10" s="175"/>
      <c r="Q10" s="8"/>
    </row>
    <row r="11" spans="1:17" s="171" customFormat="1" ht="18" customHeight="1" x14ac:dyDescent="0.2">
      <c r="A11" s="559" t="s">
        <v>90</v>
      </c>
      <c r="B11" s="571">
        <v>1467</v>
      </c>
      <c r="C11" s="561">
        <v>223</v>
      </c>
      <c r="D11" s="576">
        <v>1690</v>
      </c>
      <c r="E11" s="175"/>
      <c r="F11" s="175"/>
      <c r="G11" s="175"/>
      <c r="H11" s="175"/>
      <c r="I11" s="175"/>
      <c r="J11" s="175"/>
      <c r="K11" s="175"/>
      <c r="L11" s="175"/>
      <c r="M11" s="180"/>
      <c r="N11" s="180"/>
      <c r="O11" s="180"/>
      <c r="P11" s="175"/>
      <c r="Q11" s="8"/>
    </row>
    <row r="12" spans="1:17" ht="18" customHeight="1" x14ac:dyDescent="0.2">
      <c r="A12" s="559" t="s">
        <v>91</v>
      </c>
      <c r="B12" s="571">
        <v>1159</v>
      </c>
      <c r="C12" s="561">
        <v>113</v>
      </c>
      <c r="D12" s="576">
        <v>1272</v>
      </c>
      <c r="E12" s="47"/>
      <c r="F12" s="47"/>
      <c r="G12" s="47"/>
      <c r="H12" s="47"/>
      <c r="I12" s="47"/>
      <c r="J12" s="181"/>
      <c r="K12" s="47"/>
      <c r="L12" s="180"/>
      <c r="M12" s="180"/>
      <c r="N12" s="180"/>
      <c r="O12" s="180"/>
      <c r="P12" s="181"/>
      <c r="Q12" s="21"/>
    </row>
    <row r="13" spans="1:17" ht="18" customHeight="1" x14ac:dyDescent="0.2">
      <c r="A13" s="559" t="s">
        <v>92</v>
      </c>
      <c r="B13" s="571">
        <v>1155</v>
      </c>
      <c r="C13" s="561">
        <v>363</v>
      </c>
      <c r="D13" s="576">
        <v>1518</v>
      </c>
      <c r="E13" s="47"/>
      <c r="F13" s="47"/>
      <c r="G13" s="47"/>
      <c r="H13" s="47"/>
      <c r="I13" s="47"/>
      <c r="J13" s="47"/>
      <c r="K13" s="180"/>
      <c r="L13" s="180"/>
      <c r="M13" s="180"/>
      <c r="N13" s="180"/>
      <c r="O13" s="180"/>
      <c r="P13" s="180"/>
      <c r="Q13" s="21"/>
    </row>
    <row r="14" spans="1:17" ht="18" customHeight="1" x14ac:dyDescent="0.2">
      <c r="A14" s="559" t="s">
        <v>93</v>
      </c>
      <c r="B14" s="571">
        <v>1048</v>
      </c>
      <c r="C14" s="561">
        <v>191</v>
      </c>
      <c r="D14" s="576">
        <v>1239</v>
      </c>
      <c r="E14" s="47"/>
      <c r="F14" s="47"/>
      <c r="G14" s="47"/>
      <c r="H14" s="47"/>
      <c r="I14" s="47"/>
      <c r="J14" s="47"/>
      <c r="K14" s="180"/>
      <c r="L14" s="180"/>
      <c r="M14" s="180"/>
      <c r="N14" s="180"/>
      <c r="O14" s="180"/>
      <c r="P14" s="180"/>
      <c r="Q14" s="21"/>
    </row>
    <row r="15" spans="1:17" ht="18" customHeight="1" x14ac:dyDescent="0.2">
      <c r="A15" s="563" t="s">
        <v>4</v>
      </c>
      <c r="B15" s="577">
        <v>4829</v>
      </c>
      <c r="C15" s="577">
        <v>890</v>
      </c>
      <c r="D15" s="564">
        <v>5719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21"/>
    </row>
    <row r="16" spans="1:17" ht="18" customHeight="1" x14ac:dyDescent="0.2">
      <c r="A16" s="559" t="s">
        <v>94</v>
      </c>
      <c r="B16" s="571">
        <v>1061</v>
      </c>
      <c r="C16" s="561">
        <v>451</v>
      </c>
      <c r="D16" s="576">
        <v>1512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21"/>
    </row>
    <row r="17" spans="1:17" ht="18" customHeight="1" x14ac:dyDescent="0.2">
      <c r="A17" s="559" t="s">
        <v>95</v>
      </c>
      <c r="B17" s="571">
        <v>997</v>
      </c>
      <c r="C17" s="561">
        <v>247</v>
      </c>
      <c r="D17" s="576">
        <v>1244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21"/>
    </row>
    <row r="18" spans="1:17" ht="18" customHeight="1" x14ac:dyDescent="0.2">
      <c r="A18" s="559" t="s">
        <v>96</v>
      </c>
      <c r="B18" s="571">
        <v>1052</v>
      </c>
      <c r="C18" s="561">
        <v>489</v>
      </c>
      <c r="D18" s="576">
        <v>1541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21"/>
    </row>
    <row r="19" spans="1:17" ht="18" customHeight="1" x14ac:dyDescent="0.2">
      <c r="A19" s="559" t="s">
        <v>97</v>
      </c>
      <c r="B19" s="571">
        <v>963</v>
      </c>
      <c r="C19" s="561">
        <v>266</v>
      </c>
      <c r="D19" s="576">
        <v>1229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21"/>
    </row>
    <row r="20" spans="1:17" ht="18" customHeight="1" x14ac:dyDescent="0.2">
      <c r="A20" s="563" t="s">
        <v>5</v>
      </c>
      <c r="B20" s="577">
        <v>4073</v>
      </c>
      <c r="C20" s="577">
        <v>1453</v>
      </c>
      <c r="D20" s="564">
        <v>5526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21"/>
    </row>
    <row r="21" spans="1:17" ht="18" customHeight="1" x14ac:dyDescent="0.2">
      <c r="A21" s="559" t="s">
        <v>98</v>
      </c>
      <c r="B21" s="571">
        <v>1031</v>
      </c>
      <c r="C21" s="561">
        <v>485</v>
      </c>
      <c r="D21" s="576">
        <v>1516</v>
      </c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21"/>
    </row>
    <row r="22" spans="1:17" ht="18" customHeight="1" x14ac:dyDescent="0.2">
      <c r="A22" s="559" t="s">
        <v>99</v>
      </c>
      <c r="B22" s="571">
        <v>990</v>
      </c>
      <c r="C22" s="561">
        <v>176</v>
      </c>
      <c r="D22" s="576">
        <v>1166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ht="18" customHeight="1" x14ac:dyDescent="0.2">
      <c r="A23" s="559" t="s">
        <v>100</v>
      </c>
      <c r="B23" s="571">
        <v>1168</v>
      </c>
      <c r="C23" s="561">
        <v>331</v>
      </c>
      <c r="D23" s="576">
        <v>1499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ht="18" customHeight="1" x14ac:dyDescent="0.2">
      <c r="A24" s="559" t="s">
        <v>101</v>
      </c>
      <c r="B24" s="571">
        <v>1015</v>
      </c>
      <c r="C24" s="561">
        <v>119</v>
      </c>
      <c r="D24" s="576">
        <v>1134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ht="18" customHeight="1" x14ac:dyDescent="0.2">
      <c r="A25" s="563" t="s">
        <v>6</v>
      </c>
      <c r="B25" s="577">
        <v>4204</v>
      </c>
      <c r="C25" s="577">
        <v>1111</v>
      </c>
      <c r="D25" s="564">
        <v>5315</v>
      </c>
    </row>
    <row r="26" spans="1:17" ht="18" customHeight="1" x14ac:dyDescent="0.2">
      <c r="A26" s="559" t="s">
        <v>102</v>
      </c>
      <c r="B26" s="571">
        <v>1136</v>
      </c>
      <c r="C26" s="561">
        <v>314</v>
      </c>
      <c r="D26" s="576">
        <v>1450</v>
      </c>
    </row>
    <row r="27" spans="1:17" ht="18" customHeight="1" x14ac:dyDescent="0.2">
      <c r="A27" s="559" t="s">
        <v>103</v>
      </c>
      <c r="B27" s="571">
        <v>1120</v>
      </c>
      <c r="C27" s="560">
        <v>345</v>
      </c>
      <c r="D27" s="576">
        <v>1465</v>
      </c>
    </row>
    <row r="28" spans="1:17" ht="18" customHeight="1" x14ac:dyDescent="0.2">
      <c r="A28" s="559" t="s">
        <v>104</v>
      </c>
      <c r="B28" s="571">
        <v>1257</v>
      </c>
      <c r="C28" s="560">
        <v>213</v>
      </c>
      <c r="D28" s="576">
        <v>1470</v>
      </c>
    </row>
    <row r="29" spans="1:17" ht="18" customHeight="1" x14ac:dyDescent="0.2">
      <c r="A29" s="559" t="s">
        <v>105</v>
      </c>
      <c r="B29" s="571">
        <v>1024</v>
      </c>
      <c r="C29" s="560">
        <v>92</v>
      </c>
      <c r="D29" s="576">
        <v>1116</v>
      </c>
    </row>
    <row r="30" spans="1:17" ht="18" customHeight="1" x14ac:dyDescent="0.2">
      <c r="A30" s="566" t="s">
        <v>7</v>
      </c>
      <c r="B30" s="573">
        <v>4537</v>
      </c>
      <c r="C30" s="562">
        <v>964</v>
      </c>
      <c r="D30" s="576">
        <v>5501</v>
      </c>
    </row>
    <row r="31" spans="1:17" ht="18" customHeight="1" x14ac:dyDescent="0.2">
      <c r="A31" s="578" t="s">
        <v>106</v>
      </c>
      <c r="B31" s="574">
        <v>1222</v>
      </c>
      <c r="C31" s="574">
        <v>116</v>
      </c>
      <c r="D31" s="565">
        <v>1338</v>
      </c>
    </row>
    <row r="32" spans="1:17" ht="18" customHeight="1" x14ac:dyDescent="0.2">
      <c r="A32" s="559" t="s">
        <v>118</v>
      </c>
      <c r="B32" s="560">
        <v>1223</v>
      </c>
      <c r="C32" s="560">
        <v>151</v>
      </c>
      <c r="D32" s="562">
        <v>1374</v>
      </c>
    </row>
    <row r="33" spans="1:5" ht="18" customHeight="1" x14ac:dyDescent="0.2">
      <c r="A33" s="559" t="s">
        <v>107</v>
      </c>
      <c r="B33" s="560">
        <v>1300</v>
      </c>
      <c r="C33" s="560">
        <v>281</v>
      </c>
      <c r="D33" s="562">
        <v>1581</v>
      </c>
    </row>
    <row r="34" spans="1:5" ht="18" customHeight="1" x14ac:dyDescent="0.2">
      <c r="A34" s="559" t="s">
        <v>108</v>
      </c>
      <c r="B34" s="560">
        <v>1308</v>
      </c>
      <c r="C34" s="560">
        <v>177</v>
      </c>
      <c r="D34" s="562">
        <v>1485</v>
      </c>
    </row>
    <row r="35" spans="1:5" ht="18" customHeight="1" x14ac:dyDescent="0.2">
      <c r="A35" s="566" t="s">
        <v>119</v>
      </c>
      <c r="B35" s="562">
        <v>5053</v>
      </c>
      <c r="C35" s="562">
        <v>725</v>
      </c>
      <c r="D35" s="562">
        <v>5778</v>
      </c>
    </row>
    <row r="36" spans="1:5" ht="18" customHeight="1" x14ac:dyDescent="0.2">
      <c r="A36" s="578" t="s">
        <v>109</v>
      </c>
      <c r="B36" s="569">
        <v>1353</v>
      </c>
      <c r="C36" s="569">
        <v>320</v>
      </c>
      <c r="D36" s="565">
        <v>1673</v>
      </c>
    </row>
    <row r="37" spans="1:5" ht="18" customHeight="1" x14ac:dyDescent="0.2">
      <c r="A37" s="559" t="s">
        <v>120</v>
      </c>
      <c r="B37" s="571">
        <v>1283</v>
      </c>
      <c r="C37" s="571">
        <v>266</v>
      </c>
      <c r="D37" s="562">
        <v>1549</v>
      </c>
    </row>
    <row r="38" spans="1:5" ht="18" customHeight="1" x14ac:dyDescent="0.2">
      <c r="A38" s="559" t="s">
        <v>284</v>
      </c>
      <c r="B38" s="571">
        <v>1480</v>
      </c>
      <c r="C38" s="571">
        <v>272</v>
      </c>
      <c r="D38" s="562">
        <v>1752</v>
      </c>
    </row>
    <row r="39" spans="1:5" ht="18" customHeight="1" x14ac:dyDescent="0.2">
      <c r="A39" s="559" t="s">
        <v>285</v>
      </c>
      <c r="B39" s="571">
        <v>1246</v>
      </c>
      <c r="C39" s="571">
        <v>245</v>
      </c>
      <c r="D39" s="562">
        <v>1491</v>
      </c>
    </row>
    <row r="40" spans="1:5" ht="18" customHeight="1" x14ac:dyDescent="0.2">
      <c r="A40" s="563" t="s">
        <v>275</v>
      </c>
      <c r="B40" s="577">
        <v>5362</v>
      </c>
      <c r="C40" s="577">
        <v>1103</v>
      </c>
      <c r="D40" s="564">
        <v>6465</v>
      </c>
      <c r="E40" s="480"/>
    </row>
    <row r="41" spans="1:5" ht="18" customHeight="1" x14ac:dyDescent="0.2">
      <c r="A41" s="578" t="s">
        <v>286</v>
      </c>
      <c r="B41" s="571">
        <v>1398</v>
      </c>
      <c r="C41" s="571">
        <v>234</v>
      </c>
      <c r="D41" s="562">
        <v>1632</v>
      </c>
    </row>
    <row r="42" spans="1:5" ht="18" customHeight="1" x14ac:dyDescent="0.2">
      <c r="A42" s="559" t="s">
        <v>287</v>
      </c>
      <c r="B42" s="571">
        <v>1344</v>
      </c>
      <c r="C42" s="571">
        <v>275</v>
      </c>
      <c r="D42" s="562">
        <v>1619</v>
      </c>
    </row>
    <row r="43" spans="1:5" ht="18" customHeight="1" x14ac:dyDescent="0.2">
      <c r="A43" s="559" t="s">
        <v>332</v>
      </c>
      <c r="B43" s="571">
        <v>1679</v>
      </c>
      <c r="C43" s="571">
        <v>463</v>
      </c>
      <c r="D43" s="562">
        <v>2142</v>
      </c>
    </row>
    <row r="44" spans="1:5" ht="18" customHeight="1" x14ac:dyDescent="0.2">
      <c r="A44" s="559" t="s">
        <v>333</v>
      </c>
      <c r="B44" s="571">
        <v>1465</v>
      </c>
      <c r="C44" s="571">
        <v>242</v>
      </c>
      <c r="D44" s="562">
        <v>1707</v>
      </c>
    </row>
    <row r="45" spans="1:5" ht="18" customHeight="1" x14ac:dyDescent="0.2">
      <c r="A45" s="563" t="s">
        <v>303</v>
      </c>
      <c r="B45" s="577">
        <v>5886</v>
      </c>
      <c r="C45" s="577">
        <v>1214</v>
      </c>
      <c r="D45" s="564">
        <v>7100</v>
      </c>
      <c r="E45" s="680"/>
    </row>
    <row r="46" spans="1:5" ht="18" customHeight="1" x14ac:dyDescent="0.2">
      <c r="A46" s="578" t="s">
        <v>334</v>
      </c>
      <c r="B46" s="571">
        <v>1690</v>
      </c>
      <c r="C46" s="571">
        <v>370</v>
      </c>
      <c r="D46" s="562">
        <v>2060</v>
      </c>
    </row>
    <row r="47" spans="1:5" ht="18" customHeight="1" x14ac:dyDescent="0.2">
      <c r="A47" s="583" t="s">
        <v>335</v>
      </c>
      <c r="B47" s="585">
        <v>1531</v>
      </c>
      <c r="C47" s="585">
        <v>180</v>
      </c>
      <c r="D47" s="564">
        <v>1711</v>
      </c>
    </row>
    <row r="48" spans="1:5" ht="15.75" customHeight="1" x14ac:dyDescent="0.2">
      <c r="A48" s="158"/>
      <c r="B48" s="123"/>
      <c r="C48" s="123"/>
      <c r="D48" s="159" t="s">
        <v>110</v>
      </c>
    </row>
    <row r="49" spans="1:4" ht="14.25" customHeight="1" x14ac:dyDescent="0.2">
      <c r="A49" s="108" t="s">
        <v>111</v>
      </c>
      <c r="B49" s="160"/>
      <c r="C49" s="160"/>
      <c r="D49" s="160"/>
    </row>
    <row r="50" spans="1:4" ht="12" customHeight="1" x14ac:dyDescent="0.2">
      <c r="A50" s="161" t="s">
        <v>121</v>
      </c>
      <c r="B50" s="182"/>
      <c r="C50" s="182"/>
      <c r="D50" s="182"/>
    </row>
    <row r="51" spans="1:4" x14ac:dyDescent="0.2">
      <c r="A51" s="163" t="s">
        <v>113</v>
      </c>
      <c r="B51" s="162"/>
      <c r="C51" s="162"/>
      <c r="D51" s="162"/>
    </row>
    <row r="52" spans="1:4" x14ac:dyDescent="0.2">
      <c r="A52" s="163" t="s">
        <v>114</v>
      </c>
      <c r="B52" s="162"/>
      <c r="C52" s="162"/>
      <c r="D52" s="162"/>
    </row>
    <row r="53" spans="1:4" x14ac:dyDescent="0.2">
      <c r="A53" s="163" t="s">
        <v>122</v>
      </c>
      <c r="B53" s="162"/>
      <c r="C53" s="162"/>
      <c r="D53" s="162"/>
    </row>
  </sheetData>
  <mergeCells count="1">
    <mergeCell ref="A1:D1"/>
  </mergeCells>
  <pageMargins left="0.51181102362204722" right="0.51181102362204722" top="0.51181102362204722" bottom="0.98425196850393704" header="0.51181102362204722" footer="0.51181102362204722"/>
  <pageSetup paperSize="9" scale="7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29"/>
  <sheetViews>
    <sheetView zoomScaleNormal="100" workbookViewId="0"/>
  </sheetViews>
  <sheetFormatPr defaultColWidth="16.5703125" defaultRowHeight="15" x14ac:dyDescent="0.25"/>
  <cols>
    <col min="1" max="1" width="11.28515625" style="493" customWidth="1"/>
    <col min="2" max="2" width="29.140625" style="493" customWidth="1"/>
    <col min="3" max="7" width="8.7109375" style="493" customWidth="1"/>
    <col min="8" max="10" width="8.7109375" style="490" customWidth="1"/>
    <col min="11" max="11" width="8.7109375" style="493" customWidth="1"/>
    <col min="12" max="12" width="16.5703125" style="493" customWidth="1"/>
    <col min="13" max="257" width="16.5703125" style="493"/>
    <col min="258" max="258" width="11.28515625" style="493" customWidth="1"/>
    <col min="259" max="259" width="29.140625" style="493" customWidth="1"/>
    <col min="260" max="267" width="8.7109375" style="493" customWidth="1"/>
    <col min="268" max="513" width="16.5703125" style="493"/>
    <col min="514" max="514" width="11.28515625" style="493" customWidth="1"/>
    <col min="515" max="515" width="29.140625" style="493" customWidth="1"/>
    <col min="516" max="523" width="8.7109375" style="493" customWidth="1"/>
    <col min="524" max="769" width="16.5703125" style="493"/>
    <col min="770" max="770" width="11.28515625" style="493" customWidth="1"/>
    <col min="771" max="771" width="29.140625" style="493" customWidth="1"/>
    <col min="772" max="779" width="8.7109375" style="493" customWidth="1"/>
    <col min="780" max="1025" width="16.5703125" style="493"/>
    <col min="1026" max="1026" width="11.28515625" style="493" customWidth="1"/>
    <col min="1027" max="1027" width="29.140625" style="493" customWidth="1"/>
    <col min="1028" max="1035" width="8.7109375" style="493" customWidth="1"/>
    <col min="1036" max="1281" width="16.5703125" style="493"/>
    <col min="1282" max="1282" width="11.28515625" style="493" customWidth="1"/>
    <col min="1283" max="1283" width="29.140625" style="493" customWidth="1"/>
    <col min="1284" max="1291" width="8.7109375" style="493" customWidth="1"/>
    <col min="1292" max="1537" width="16.5703125" style="493"/>
    <col min="1538" max="1538" width="11.28515625" style="493" customWidth="1"/>
    <col min="1539" max="1539" width="29.140625" style="493" customWidth="1"/>
    <col min="1540" max="1547" width="8.7109375" style="493" customWidth="1"/>
    <col min="1548" max="1793" width="16.5703125" style="493"/>
    <col min="1794" max="1794" width="11.28515625" style="493" customWidth="1"/>
    <col min="1795" max="1795" width="29.140625" style="493" customWidth="1"/>
    <col min="1796" max="1803" width="8.7109375" style="493" customWidth="1"/>
    <col min="1804" max="2049" width="16.5703125" style="493"/>
    <col min="2050" max="2050" width="11.28515625" style="493" customWidth="1"/>
    <col min="2051" max="2051" width="29.140625" style="493" customWidth="1"/>
    <col min="2052" max="2059" width="8.7109375" style="493" customWidth="1"/>
    <col min="2060" max="2305" width="16.5703125" style="493"/>
    <col min="2306" max="2306" width="11.28515625" style="493" customWidth="1"/>
    <col min="2307" max="2307" width="29.140625" style="493" customWidth="1"/>
    <col min="2308" max="2315" width="8.7109375" style="493" customWidth="1"/>
    <col min="2316" max="2561" width="16.5703125" style="493"/>
    <col min="2562" max="2562" width="11.28515625" style="493" customWidth="1"/>
    <col min="2563" max="2563" width="29.140625" style="493" customWidth="1"/>
    <col min="2564" max="2571" width="8.7109375" style="493" customWidth="1"/>
    <col min="2572" max="2817" width="16.5703125" style="493"/>
    <col min="2818" max="2818" width="11.28515625" style="493" customWidth="1"/>
    <col min="2819" max="2819" width="29.140625" style="493" customWidth="1"/>
    <col min="2820" max="2827" width="8.7109375" style="493" customWidth="1"/>
    <col min="2828" max="3073" width="16.5703125" style="493"/>
    <col min="3074" max="3074" width="11.28515625" style="493" customWidth="1"/>
    <col min="3075" max="3075" width="29.140625" style="493" customWidth="1"/>
    <col min="3076" max="3083" width="8.7109375" style="493" customWidth="1"/>
    <col min="3084" max="3329" width="16.5703125" style="493"/>
    <col min="3330" max="3330" width="11.28515625" style="493" customWidth="1"/>
    <col min="3331" max="3331" width="29.140625" style="493" customWidth="1"/>
    <col min="3332" max="3339" width="8.7109375" style="493" customWidth="1"/>
    <col min="3340" max="3585" width="16.5703125" style="493"/>
    <col min="3586" max="3586" width="11.28515625" style="493" customWidth="1"/>
    <col min="3587" max="3587" width="29.140625" style="493" customWidth="1"/>
    <col min="3588" max="3595" width="8.7109375" style="493" customWidth="1"/>
    <col min="3596" max="3841" width="16.5703125" style="493"/>
    <col min="3842" max="3842" width="11.28515625" style="493" customWidth="1"/>
    <col min="3843" max="3843" width="29.140625" style="493" customWidth="1"/>
    <col min="3844" max="3851" width="8.7109375" style="493" customWidth="1"/>
    <col min="3852" max="4097" width="16.5703125" style="493"/>
    <col min="4098" max="4098" width="11.28515625" style="493" customWidth="1"/>
    <col min="4099" max="4099" width="29.140625" style="493" customWidth="1"/>
    <col min="4100" max="4107" width="8.7109375" style="493" customWidth="1"/>
    <col min="4108" max="4353" width="16.5703125" style="493"/>
    <col min="4354" max="4354" width="11.28515625" style="493" customWidth="1"/>
    <col min="4355" max="4355" width="29.140625" style="493" customWidth="1"/>
    <col min="4356" max="4363" width="8.7109375" style="493" customWidth="1"/>
    <col min="4364" max="4609" width="16.5703125" style="493"/>
    <col min="4610" max="4610" width="11.28515625" style="493" customWidth="1"/>
    <col min="4611" max="4611" width="29.140625" style="493" customWidth="1"/>
    <col min="4612" max="4619" width="8.7109375" style="493" customWidth="1"/>
    <col min="4620" max="4865" width="16.5703125" style="493"/>
    <col min="4866" max="4866" width="11.28515625" style="493" customWidth="1"/>
    <col min="4867" max="4867" width="29.140625" style="493" customWidth="1"/>
    <col min="4868" max="4875" width="8.7109375" style="493" customWidth="1"/>
    <col min="4876" max="5121" width="16.5703125" style="493"/>
    <col min="5122" max="5122" width="11.28515625" style="493" customWidth="1"/>
    <col min="5123" max="5123" width="29.140625" style="493" customWidth="1"/>
    <col min="5124" max="5131" width="8.7109375" style="493" customWidth="1"/>
    <col min="5132" max="5377" width="16.5703125" style="493"/>
    <col min="5378" max="5378" width="11.28515625" style="493" customWidth="1"/>
    <col min="5379" max="5379" width="29.140625" style="493" customWidth="1"/>
    <col min="5380" max="5387" width="8.7109375" style="493" customWidth="1"/>
    <col min="5388" max="5633" width="16.5703125" style="493"/>
    <col min="5634" max="5634" width="11.28515625" style="493" customWidth="1"/>
    <col min="5635" max="5635" width="29.140625" style="493" customWidth="1"/>
    <col min="5636" max="5643" width="8.7109375" style="493" customWidth="1"/>
    <col min="5644" max="5889" width="16.5703125" style="493"/>
    <col min="5890" max="5890" width="11.28515625" style="493" customWidth="1"/>
    <col min="5891" max="5891" width="29.140625" style="493" customWidth="1"/>
    <col min="5892" max="5899" width="8.7109375" style="493" customWidth="1"/>
    <col min="5900" max="6145" width="16.5703125" style="493"/>
    <col min="6146" max="6146" width="11.28515625" style="493" customWidth="1"/>
    <col min="6147" max="6147" width="29.140625" style="493" customWidth="1"/>
    <col min="6148" max="6155" width="8.7109375" style="493" customWidth="1"/>
    <col min="6156" max="6401" width="16.5703125" style="493"/>
    <col min="6402" max="6402" width="11.28515625" style="493" customWidth="1"/>
    <col min="6403" max="6403" width="29.140625" style="493" customWidth="1"/>
    <col min="6404" max="6411" width="8.7109375" style="493" customWidth="1"/>
    <col min="6412" max="6657" width="16.5703125" style="493"/>
    <col min="6658" max="6658" width="11.28515625" style="493" customWidth="1"/>
    <col min="6659" max="6659" width="29.140625" style="493" customWidth="1"/>
    <col min="6660" max="6667" width="8.7109375" style="493" customWidth="1"/>
    <col min="6668" max="6913" width="16.5703125" style="493"/>
    <col min="6914" max="6914" width="11.28515625" style="493" customWidth="1"/>
    <col min="6915" max="6915" width="29.140625" style="493" customWidth="1"/>
    <col min="6916" max="6923" width="8.7109375" style="493" customWidth="1"/>
    <col min="6924" max="7169" width="16.5703125" style="493"/>
    <col min="7170" max="7170" width="11.28515625" style="493" customWidth="1"/>
    <col min="7171" max="7171" width="29.140625" style="493" customWidth="1"/>
    <col min="7172" max="7179" width="8.7109375" style="493" customWidth="1"/>
    <col min="7180" max="7425" width="16.5703125" style="493"/>
    <col min="7426" max="7426" width="11.28515625" style="493" customWidth="1"/>
    <col min="7427" max="7427" width="29.140625" style="493" customWidth="1"/>
    <col min="7428" max="7435" width="8.7109375" style="493" customWidth="1"/>
    <col min="7436" max="7681" width="16.5703125" style="493"/>
    <col min="7682" max="7682" width="11.28515625" style="493" customWidth="1"/>
    <col min="7683" max="7683" width="29.140625" style="493" customWidth="1"/>
    <col min="7684" max="7691" width="8.7109375" style="493" customWidth="1"/>
    <col min="7692" max="7937" width="16.5703125" style="493"/>
    <col min="7938" max="7938" width="11.28515625" style="493" customWidth="1"/>
    <col min="7939" max="7939" width="29.140625" style="493" customWidth="1"/>
    <col min="7940" max="7947" width="8.7109375" style="493" customWidth="1"/>
    <col min="7948" max="8193" width="16.5703125" style="493"/>
    <col min="8194" max="8194" width="11.28515625" style="493" customWidth="1"/>
    <col min="8195" max="8195" width="29.140625" style="493" customWidth="1"/>
    <col min="8196" max="8203" width="8.7109375" style="493" customWidth="1"/>
    <col min="8204" max="8449" width="16.5703125" style="493"/>
    <col min="8450" max="8450" width="11.28515625" style="493" customWidth="1"/>
    <col min="8451" max="8451" width="29.140625" style="493" customWidth="1"/>
    <col min="8452" max="8459" width="8.7109375" style="493" customWidth="1"/>
    <col min="8460" max="8705" width="16.5703125" style="493"/>
    <col min="8706" max="8706" width="11.28515625" style="493" customWidth="1"/>
    <col min="8707" max="8707" width="29.140625" style="493" customWidth="1"/>
    <col min="8708" max="8715" width="8.7109375" style="493" customWidth="1"/>
    <col min="8716" max="8961" width="16.5703125" style="493"/>
    <col min="8962" max="8962" width="11.28515625" style="493" customWidth="1"/>
    <col min="8963" max="8963" width="29.140625" style="493" customWidth="1"/>
    <col min="8964" max="8971" width="8.7109375" style="493" customWidth="1"/>
    <col min="8972" max="9217" width="16.5703125" style="493"/>
    <col min="9218" max="9218" width="11.28515625" style="493" customWidth="1"/>
    <col min="9219" max="9219" width="29.140625" style="493" customWidth="1"/>
    <col min="9220" max="9227" width="8.7109375" style="493" customWidth="1"/>
    <col min="9228" max="9473" width="16.5703125" style="493"/>
    <col min="9474" max="9474" width="11.28515625" style="493" customWidth="1"/>
    <col min="9475" max="9475" width="29.140625" style="493" customWidth="1"/>
    <col min="9476" max="9483" width="8.7109375" style="493" customWidth="1"/>
    <col min="9484" max="9729" width="16.5703125" style="493"/>
    <col min="9730" max="9730" width="11.28515625" style="493" customWidth="1"/>
    <col min="9731" max="9731" width="29.140625" style="493" customWidth="1"/>
    <col min="9732" max="9739" width="8.7109375" style="493" customWidth="1"/>
    <col min="9740" max="9985" width="16.5703125" style="493"/>
    <col min="9986" max="9986" width="11.28515625" style="493" customWidth="1"/>
    <col min="9987" max="9987" width="29.140625" style="493" customWidth="1"/>
    <col min="9988" max="9995" width="8.7109375" style="493" customWidth="1"/>
    <col min="9996" max="10241" width="16.5703125" style="493"/>
    <col min="10242" max="10242" width="11.28515625" style="493" customWidth="1"/>
    <col min="10243" max="10243" width="29.140625" style="493" customWidth="1"/>
    <col min="10244" max="10251" width="8.7109375" style="493" customWidth="1"/>
    <col min="10252" max="10497" width="16.5703125" style="493"/>
    <col min="10498" max="10498" width="11.28515625" style="493" customWidth="1"/>
    <col min="10499" max="10499" width="29.140625" style="493" customWidth="1"/>
    <col min="10500" max="10507" width="8.7109375" style="493" customWidth="1"/>
    <col min="10508" max="10753" width="16.5703125" style="493"/>
    <col min="10754" max="10754" width="11.28515625" style="493" customWidth="1"/>
    <col min="10755" max="10755" width="29.140625" style="493" customWidth="1"/>
    <col min="10756" max="10763" width="8.7109375" style="493" customWidth="1"/>
    <col min="10764" max="11009" width="16.5703125" style="493"/>
    <col min="11010" max="11010" width="11.28515625" style="493" customWidth="1"/>
    <col min="11011" max="11011" width="29.140625" style="493" customWidth="1"/>
    <col min="11012" max="11019" width="8.7109375" style="493" customWidth="1"/>
    <col min="11020" max="11265" width="16.5703125" style="493"/>
    <col min="11266" max="11266" width="11.28515625" style="493" customWidth="1"/>
    <col min="11267" max="11267" width="29.140625" style="493" customWidth="1"/>
    <col min="11268" max="11275" width="8.7109375" style="493" customWidth="1"/>
    <col min="11276" max="11521" width="16.5703125" style="493"/>
    <col min="11522" max="11522" width="11.28515625" style="493" customWidth="1"/>
    <col min="11523" max="11523" width="29.140625" style="493" customWidth="1"/>
    <col min="11524" max="11531" width="8.7109375" style="493" customWidth="1"/>
    <col min="11532" max="11777" width="16.5703125" style="493"/>
    <col min="11778" max="11778" width="11.28515625" style="493" customWidth="1"/>
    <col min="11779" max="11779" width="29.140625" style="493" customWidth="1"/>
    <col min="11780" max="11787" width="8.7109375" style="493" customWidth="1"/>
    <col min="11788" max="12033" width="16.5703125" style="493"/>
    <col min="12034" max="12034" width="11.28515625" style="493" customWidth="1"/>
    <col min="12035" max="12035" width="29.140625" style="493" customWidth="1"/>
    <col min="12036" max="12043" width="8.7109375" style="493" customWidth="1"/>
    <col min="12044" max="12289" width="16.5703125" style="493"/>
    <col min="12290" max="12290" width="11.28515625" style="493" customWidth="1"/>
    <col min="12291" max="12291" width="29.140625" style="493" customWidth="1"/>
    <col min="12292" max="12299" width="8.7109375" style="493" customWidth="1"/>
    <col min="12300" max="12545" width="16.5703125" style="493"/>
    <col min="12546" max="12546" width="11.28515625" style="493" customWidth="1"/>
    <col min="12547" max="12547" width="29.140625" style="493" customWidth="1"/>
    <col min="12548" max="12555" width="8.7109375" style="493" customWidth="1"/>
    <col min="12556" max="12801" width="16.5703125" style="493"/>
    <col min="12802" max="12802" width="11.28515625" style="493" customWidth="1"/>
    <col min="12803" max="12803" width="29.140625" style="493" customWidth="1"/>
    <col min="12804" max="12811" width="8.7109375" style="493" customWidth="1"/>
    <col min="12812" max="13057" width="16.5703125" style="493"/>
    <col min="13058" max="13058" width="11.28515625" style="493" customWidth="1"/>
    <col min="13059" max="13059" width="29.140625" style="493" customWidth="1"/>
    <col min="13060" max="13067" width="8.7109375" style="493" customWidth="1"/>
    <col min="13068" max="13313" width="16.5703125" style="493"/>
    <col min="13314" max="13314" width="11.28515625" style="493" customWidth="1"/>
    <col min="13315" max="13315" width="29.140625" style="493" customWidth="1"/>
    <col min="13316" max="13323" width="8.7109375" style="493" customWidth="1"/>
    <col min="13324" max="13569" width="16.5703125" style="493"/>
    <col min="13570" max="13570" width="11.28515625" style="493" customWidth="1"/>
    <col min="13571" max="13571" width="29.140625" style="493" customWidth="1"/>
    <col min="13572" max="13579" width="8.7109375" style="493" customWidth="1"/>
    <col min="13580" max="13825" width="16.5703125" style="493"/>
    <col min="13826" max="13826" width="11.28515625" style="493" customWidth="1"/>
    <col min="13827" max="13827" width="29.140625" style="493" customWidth="1"/>
    <col min="13828" max="13835" width="8.7109375" style="493" customWidth="1"/>
    <col min="13836" max="14081" width="16.5703125" style="493"/>
    <col min="14082" max="14082" width="11.28515625" style="493" customWidth="1"/>
    <col min="14083" max="14083" width="29.140625" style="493" customWidth="1"/>
    <col min="14084" max="14091" width="8.7109375" style="493" customWidth="1"/>
    <col min="14092" max="14337" width="16.5703125" style="493"/>
    <col min="14338" max="14338" width="11.28515625" style="493" customWidth="1"/>
    <col min="14339" max="14339" width="29.140625" style="493" customWidth="1"/>
    <col min="14340" max="14347" width="8.7109375" style="493" customWidth="1"/>
    <col min="14348" max="14593" width="16.5703125" style="493"/>
    <col min="14594" max="14594" width="11.28515625" style="493" customWidth="1"/>
    <col min="14595" max="14595" width="29.140625" style="493" customWidth="1"/>
    <col min="14596" max="14603" width="8.7109375" style="493" customWidth="1"/>
    <col min="14604" max="14849" width="16.5703125" style="493"/>
    <col min="14850" max="14850" width="11.28515625" style="493" customWidth="1"/>
    <col min="14851" max="14851" width="29.140625" style="493" customWidth="1"/>
    <col min="14852" max="14859" width="8.7109375" style="493" customWidth="1"/>
    <col min="14860" max="15105" width="16.5703125" style="493"/>
    <col min="15106" max="15106" width="11.28515625" style="493" customWidth="1"/>
    <col min="15107" max="15107" width="29.140625" style="493" customWidth="1"/>
    <col min="15108" max="15115" width="8.7109375" style="493" customWidth="1"/>
    <col min="15116" max="15361" width="16.5703125" style="493"/>
    <col min="15362" max="15362" width="11.28515625" style="493" customWidth="1"/>
    <col min="15363" max="15363" width="29.140625" style="493" customWidth="1"/>
    <col min="15364" max="15371" width="8.7109375" style="493" customWidth="1"/>
    <col min="15372" max="15617" width="16.5703125" style="493"/>
    <col min="15618" max="15618" width="11.28515625" style="493" customWidth="1"/>
    <col min="15619" max="15619" width="29.140625" style="493" customWidth="1"/>
    <col min="15620" max="15627" width="8.7109375" style="493" customWidth="1"/>
    <col min="15628" max="15873" width="16.5703125" style="493"/>
    <col min="15874" max="15874" width="11.28515625" style="493" customWidth="1"/>
    <col min="15875" max="15875" width="29.140625" style="493" customWidth="1"/>
    <col min="15876" max="15883" width="8.7109375" style="493" customWidth="1"/>
    <col min="15884" max="16129" width="16.5703125" style="493"/>
    <col min="16130" max="16130" width="11.28515625" style="493" customWidth="1"/>
    <col min="16131" max="16131" width="29.140625" style="493" customWidth="1"/>
    <col min="16132" max="16139" width="8.7109375" style="493" customWidth="1"/>
    <col min="16140" max="16384" width="16.5703125" style="493"/>
  </cols>
  <sheetData>
    <row r="1" spans="1:11" s="489" customFormat="1" ht="18.75" x14ac:dyDescent="0.25">
      <c r="A1" s="183" t="s">
        <v>297</v>
      </c>
      <c r="H1" s="490"/>
      <c r="I1" s="490"/>
      <c r="J1" s="490"/>
    </row>
    <row r="2" spans="1:11" x14ac:dyDescent="0.25">
      <c r="A2" s="491"/>
      <c r="B2" s="492"/>
    </row>
    <row r="3" spans="1:11" ht="18" customHeight="1" x14ac:dyDescent="0.25">
      <c r="A3" s="708" t="s">
        <v>123</v>
      </c>
      <c r="B3" s="709"/>
      <c r="C3" s="712" t="s">
        <v>124</v>
      </c>
      <c r="D3" s="702" t="s">
        <v>125</v>
      </c>
      <c r="E3" s="702" t="s">
        <v>126</v>
      </c>
      <c r="F3" s="702" t="s">
        <v>127</v>
      </c>
      <c r="G3" s="702" t="s">
        <v>128</v>
      </c>
      <c r="H3" s="702" t="s">
        <v>129</v>
      </c>
      <c r="I3" s="702" t="s">
        <v>281</v>
      </c>
      <c r="J3" s="702" t="s">
        <v>298</v>
      </c>
      <c r="K3" s="702" t="s">
        <v>130</v>
      </c>
    </row>
    <row r="4" spans="1:11" ht="19.5" customHeight="1" x14ac:dyDescent="0.25">
      <c r="A4" s="710"/>
      <c r="B4" s="711"/>
      <c r="C4" s="713"/>
      <c r="D4" s="703"/>
      <c r="E4" s="703"/>
      <c r="F4" s="703"/>
      <c r="G4" s="703"/>
      <c r="H4" s="716"/>
      <c r="I4" s="716"/>
      <c r="J4" s="716"/>
      <c r="K4" s="714"/>
    </row>
    <row r="5" spans="1:11" ht="19.5" customHeight="1" x14ac:dyDescent="0.25">
      <c r="A5" s="704" t="s">
        <v>131</v>
      </c>
      <c r="B5" s="592" t="s">
        <v>132</v>
      </c>
      <c r="C5" s="593">
        <v>48</v>
      </c>
      <c r="D5" s="593">
        <v>38</v>
      </c>
      <c r="E5" s="593">
        <v>46</v>
      </c>
      <c r="F5" s="593">
        <v>6</v>
      </c>
      <c r="G5" s="594">
        <v>4</v>
      </c>
      <c r="H5" s="593">
        <v>14</v>
      </c>
      <c r="I5" s="595">
        <v>21</v>
      </c>
      <c r="J5" s="595">
        <v>0</v>
      </c>
      <c r="K5" s="595">
        <v>177</v>
      </c>
    </row>
    <row r="6" spans="1:11" ht="19.5" customHeight="1" x14ac:dyDescent="0.25">
      <c r="A6" s="704"/>
      <c r="B6" s="596" t="s">
        <v>133</v>
      </c>
      <c r="C6" s="439">
        <v>0</v>
      </c>
      <c r="D6" s="439">
        <v>0</v>
      </c>
      <c r="E6" s="439">
        <v>0</v>
      </c>
      <c r="F6" s="439">
        <v>0</v>
      </c>
      <c r="G6" s="597">
        <v>0</v>
      </c>
      <c r="H6" s="439">
        <v>0</v>
      </c>
      <c r="I6" s="285">
        <v>0</v>
      </c>
      <c r="J6" s="285">
        <v>0</v>
      </c>
      <c r="K6" s="285">
        <v>0</v>
      </c>
    </row>
    <row r="7" spans="1:11" ht="19.5" customHeight="1" x14ac:dyDescent="0.25">
      <c r="A7" s="704"/>
      <c r="B7" s="596" t="s">
        <v>134</v>
      </c>
      <c r="C7" s="439">
        <v>0</v>
      </c>
      <c r="D7" s="439">
        <v>19</v>
      </c>
      <c r="E7" s="439">
        <v>4</v>
      </c>
      <c r="F7" s="439">
        <v>22</v>
      </c>
      <c r="G7" s="597">
        <v>4</v>
      </c>
      <c r="H7" s="439">
        <v>0</v>
      </c>
      <c r="I7" s="285">
        <v>5</v>
      </c>
      <c r="J7" s="285">
        <v>0</v>
      </c>
      <c r="K7" s="285">
        <v>54</v>
      </c>
    </row>
    <row r="8" spans="1:11" ht="19.5" customHeight="1" x14ac:dyDescent="0.25">
      <c r="A8" s="704"/>
      <c r="B8" s="596" t="s">
        <v>135</v>
      </c>
      <c r="C8" s="439">
        <v>0</v>
      </c>
      <c r="D8" s="439">
        <v>25</v>
      </c>
      <c r="E8" s="439">
        <v>24</v>
      </c>
      <c r="F8" s="439">
        <v>20</v>
      </c>
      <c r="G8" s="597">
        <v>9</v>
      </c>
      <c r="H8" s="439">
        <v>0</v>
      </c>
      <c r="I8" s="285">
        <v>8</v>
      </c>
      <c r="J8" s="285">
        <v>0</v>
      </c>
      <c r="K8" s="285">
        <v>86</v>
      </c>
    </row>
    <row r="9" spans="1:11" ht="19.5" customHeight="1" x14ac:dyDescent="0.25">
      <c r="A9" s="704"/>
      <c r="B9" s="598" t="s">
        <v>136</v>
      </c>
      <c r="C9" s="599">
        <v>0</v>
      </c>
      <c r="D9" s="599">
        <v>0</v>
      </c>
      <c r="E9" s="599">
        <v>39</v>
      </c>
      <c r="F9" s="599">
        <v>18</v>
      </c>
      <c r="G9" s="600">
        <v>38</v>
      </c>
      <c r="H9" s="599">
        <v>56</v>
      </c>
      <c r="I9" s="307">
        <v>15</v>
      </c>
      <c r="J9" s="307">
        <v>0</v>
      </c>
      <c r="K9" s="307">
        <v>166</v>
      </c>
    </row>
    <row r="10" spans="1:11" ht="19.5" customHeight="1" x14ac:dyDescent="0.25">
      <c r="A10" s="601"/>
      <c r="B10" s="602" t="s">
        <v>137</v>
      </c>
      <c r="C10" s="603">
        <v>48</v>
      </c>
      <c r="D10" s="603">
        <v>82</v>
      </c>
      <c r="E10" s="603">
        <v>113</v>
      </c>
      <c r="F10" s="603">
        <v>66</v>
      </c>
      <c r="G10" s="604">
        <v>55</v>
      </c>
      <c r="H10" s="603">
        <v>70</v>
      </c>
      <c r="I10" s="603">
        <v>49</v>
      </c>
      <c r="J10" s="603">
        <v>0</v>
      </c>
      <c r="K10" s="603">
        <v>483</v>
      </c>
    </row>
    <row r="11" spans="1:11" ht="19.5" customHeight="1" x14ac:dyDescent="0.25">
      <c r="A11" s="705" t="s">
        <v>138</v>
      </c>
      <c r="B11" s="596" t="s">
        <v>132</v>
      </c>
      <c r="C11" s="439">
        <v>1704</v>
      </c>
      <c r="D11" s="439">
        <v>946</v>
      </c>
      <c r="E11" s="439">
        <v>990</v>
      </c>
      <c r="F11" s="439">
        <v>787</v>
      </c>
      <c r="G11" s="597">
        <v>1599</v>
      </c>
      <c r="H11" s="593">
        <v>1152</v>
      </c>
      <c r="I11" s="595">
        <v>1011</v>
      </c>
      <c r="J11" s="285">
        <v>1417</v>
      </c>
      <c r="K11" s="285">
        <v>9606</v>
      </c>
    </row>
    <row r="12" spans="1:11" ht="19.5" customHeight="1" x14ac:dyDescent="0.25">
      <c r="A12" s="706"/>
      <c r="B12" s="596" t="s">
        <v>133</v>
      </c>
      <c r="C12" s="439">
        <v>400</v>
      </c>
      <c r="D12" s="439">
        <v>275</v>
      </c>
      <c r="E12" s="439">
        <v>130</v>
      </c>
      <c r="F12" s="439">
        <v>295</v>
      </c>
      <c r="G12" s="597">
        <v>141</v>
      </c>
      <c r="H12" s="439">
        <v>124</v>
      </c>
      <c r="I12" s="285">
        <v>231</v>
      </c>
      <c r="J12" s="285">
        <v>134</v>
      </c>
      <c r="K12" s="285">
        <v>1730</v>
      </c>
    </row>
    <row r="13" spans="1:11" ht="19.5" customHeight="1" x14ac:dyDescent="0.25">
      <c r="A13" s="706"/>
      <c r="B13" s="596" t="s">
        <v>134</v>
      </c>
      <c r="C13" s="439">
        <v>93</v>
      </c>
      <c r="D13" s="439">
        <v>90</v>
      </c>
      <c r="E13" s="439">
        <v>107</v>
      </c>
      <c r="F13" s="439">
        <v>90</v>
      </c>
      <c r="G13" s="597">
        <v>119</v>
      </c>
      <c r="H13" s="439">
        <v>163</v>
      </c>
      <c r="I13" s="285">
        <v>149</v>
      </c>
      <c r="J13" s="285">
        <v>137</v>
      </c>
      <c r="K13" s="285">
        <v>948</v>
      </c>
    </row>
    <row r="14" spans="1:11" ht="19.5" customHeight="1" x14ac:dyDescent="0.25">
      <c r="A14" s="706"/>
      <c r="B14" s="596" t="s">
        <v>135</v>
      </c>
      <c r="C14" s="439">
        <v>169</v>
      </c>
      <c r="D14" s="439">
        <v>9</v>
      </c>
      <c r="E14" s="439">
        <v>39</v>
      </c>
      <c r="F14" s="439">
        <v>53</v>
      </c>
      <c r="G14" s="597">
        <v>39</v>
      </c>
      <c r="H14" s="439">
        <v>30</v>
      </c>
      <c r="I14" s="285">
        <v>28</v>
      </c>
      <c r="J14" s="285">
        <v>51</v>
      </c>
      <c r="K14" s="285">
        <v>418</v>
      </c>
    </row>
    <row r="15" spans="1:11" ht="19.5" customHeight="1" x14ac:dyDescent="0.25">
      <c r="A15" s="707"/>
      <c r="B15" s="598" t="s">
        <v>136</v>
      </c>
      <c r="C15" s="599">
        <v>4</v>
      </c>
      <c r="D15" s="599">
        <v>8</v>
      </c>
      <c r="E15" s="599">
        <v>0</v>
      </c>
      <c r="F15" s="599">
        <v>8</v>
      </c>
      <c r="G15" s="600">
        <v>60</v>
      </c>
      <c r="H15" s="599">
        <v>29</v>
      </c>
      <c r="I15" s="307">
        <v>136</v>
      </c>
      <c r="J15" s="285">
        <v>20</v>
      </c>
      <c r="K15" s="285">
        <v>265</v>
      </c>
    </row>
    <row r="16" spans="1:11" ht="19.5" customHeight="1" x14ac:dyDescent="0.25">
      <c r="A16" s="605"/>
      <c r="B16" s="602" t="s">
        <v>137</v>
      </c>
      <c r="C16" s="603">
        <v>2370</v>
      </c>
      <c r="D16" s="603">
        <v>1328</v>
      </c>
      <c r="E16" s="603">
        <v>1266</v>
      </c>
      <c r="F16" s="603">
        <v>1233</v>
      </c>
      <c r="G16" s="604">
        <v>1958</v>
      </c>
      <c r="H16" s="603">
        <v>1498</v>
      </c>
      <c r="I16" s="603">
        <v>1555</v>
      </c>
      <c r="J16" s="603">
        <v>1759</v>
      </c>
      <c r="K16" s="603">
        <v>12967</v>
      </c>
    </row>
    <row r="17" spans="1:12" ht="19.5" customHeight="1" x14ac:dyDescent="0.25">
      <c r="A17" s="605"/>
      <c r="B17" s="602" t="s">
        <v>139</v>
      </c>
      <c r="C17" s="603">
        <v>2418</v>
      </c>
      <c r="D17" s="603">
        <v>1410</v>
      </c>
      <c r="E17" s="603">
        <v>1379</v>
      </c>
      <c r="F17" s="603">
        <v>1299</v>
      </c>
      <c r="G17" s="604">
        <v>2013</v>
      </c>
      <c r="H17" s="603">
        <v>1568</v>
      </c>
      <c r="I17" s="603">
        <v>1604</v>
      </c>
      <c r="J17" s="307">
        <v>1759</v>
      </c>
      <c r="K17" s="307">
        <v>13450</v>
      </c>
      <c r="L17" s="520"/>
    </row>
    <row r="18" spans="1:12" x14ac:dyDescent="0.25">
      <c r="A18" s="494"/>
      <c r="B18" s="494"/>
      <c r="C18" s="494"/>
      <c r="D18" s="494"/>
      <c r="E18" s="494"/>
      <c r="F18" s="494"/>
      <c r="G18" s="495"/>
      <c r="H18" s="715" t="s">
        <v>140</v>
      </c>
      <c r="I18" s="715"/>
      <c r="J18" s="715"/>
      <c r="K18" s="715"/>
    </row>
    <row r="19" spans="1:12" x14ac:dyDescent="0.25">
      <c r="A19" s="484" t="s">
        <v>141</v>
      </c>
      <c r="B19" s="492"/>
      <c r="C19" s="492"/>
      <c r="D19" s="492"/>
      <c r="E19" s="492"/>
      <c r="F19" s="492"/>
      <c r="G19" s="492"/>
    </row>
    <row r="20" spans="1:12" x14ac:dyDescent="0.25">
      <c r="A20" s="269" t="s">
        <v>142</v>
      </c>
      <c r="B20" s="492"/>
      <c r="C20" s="492"/>
      <c r="D20" s="492"/>
      <c r="E20" s="492"/>
      <c r="F20" s="492"/>
      <c r="G20" s="492"/>
    </row>
    <row r="21" spans="1:12" x14ac:dyDescent="0.25">
      <c r="A21" s="269" t="s">
        <v>143</v>
      </c>
      <c r="B21" s="492"/>
      <c r="C21" s="492"/>
      <c r="D21" s="492"/>
      <c r="E21" s="492"/>
      <c r="F21" s="492"/>
      <c r="G21" s="492"/>
    </row>
    <row r="22" spans="1:12" x14ac:dyDescent="0.25">
      <c r="A22" s="269" t="s">
        <v>144</v>
      </c>
      <c r="B22" s="492"/>
      <c r="C22" s="492"/>
      <c r="D22" s="492"/>
      <c r="E22" s="492"/>
      <c r="F22" s="492"/>
      <c r="G22" s="492"/>
    </row>
    <row r="23" spans="1:12" x14ac:dyDescent="0.25">
      <c r="A23" s="269" t="s">
        <v>145</v>
      </c>
      <c r="B23" s="492"/>
      <c r="C23" s="492"/>
      <c r="D23" s="492"/>
      <c r="E23" s="492"/>
      <c r="F23" s="492"/>
      <c r="G23" s="492"/>
    </row>
    <row r="24" spans="1:12" x14ac:dyDescent="0.25">
      <c r="A24" s="269" t="s">
        <v>289</v>
      </c>
      <c r="B24" s="269"/>
      <c r="C24" s="269"/>
      <c r="D24" s="269"/>
      <c r="E24" s="269"/>
      <c r="F24" s="492"/>
      <c r="G24" s="492"/>
    </row>
    <row r="25" spans="1:12" x14ac:dyDescent="0.25">
      <c r="A25" s="496"/>
      <c r="B25" s="269"/>
      <c r="C25" s="308"/>
      <c r="D25" s="308"/>
      <c r="E25" s="308"/>
      <c r="F25" s="308"/>
      <c r="G25" s="308"/>
    </row>
    <row r="27" spans="1:12" x14ac:dyDescent="0.25">
      <c r="C27" s="497"/>
      <c r="D27" s="497"/>
      <c r="E27" s="497"/>
      <c r="F27" s="497"/>
      <c r="G27" s="497"/>
    </row>
    <row r="28" spans="1:12" x14ac:dyDescent="0.25">
      <c r="C28" s="497"/>
      <c r="D28" s="497"/>
      <c r="E28" s="497"/>
      <c r="F28" s="497"/>
      <c r="G28" s="497"/>
    </row>
    <row r="29" spans="1:12" x14ac:dyDescent="0.25">
      <c r="C29" s="497"/>
      <c r="D29" s="497"/>
      <c r="E29" s="497"/>
      <c r="F29" s="497"/>
      <c r="G29" s="497"/>
    </row>
  </sheetData>
  <mergeCells count="13">
    <mergeCell ref="K3:K4"/>
    <mergeCell ref="H18:K18"/>
    <mergeCell ref="J3:J4"/>
    <mergeCell ref="H3:H4"/>
    <mergeCell ref="I3:I4"/>
    <mergeCell ref="E3:E4"/>
    <mergeCell ref="F3:F4"/>
    <mergeCell ref="G3:G4"/>
    <mergeCell ref="A5:A9"/>
    <mergeCell ref="A11:A15"/>
    <mergeCell ref="A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Contents</vt:lpstr>
      <vt:lpstr>T1.1</vt:lpstr>
      <vt:lpstr>T1.2</vt:lpstr>
      <vt:lpstr>T1.3</vt:lpstr>
      <vt:lpstr>T1.4</vt:lpstr>
      <vt:lpstr>T1.5</vt:lpstr>
      <vt:lpstr>T1.6</vt:lpstr>
      <vt:lpstr>T1.7</vt:lpstr>
      <vt:lpstr>T1.8</vt:lpstr>
      <vt:lpstr>T1.9</vt:lpstr>
      <vt:lpstr>T1.10</vt:lpstr>
      <vt:lpstr>T1.11a</vt:lpstr>
      <vt:lpstr>T1.11b</vt:lpstr>
      <vt:lpstr>T1.12</vt:lpstr>
      <vt:lpstr>T1.13</vt:lpstr>
      <vt:lpstr>T1.14</vt:lpstr>
      <vt:lpstr>T1.15</vt:lpstr>
      <vt:lpstr>Planning Decisions Map 2017-18</vt:lpstr>
      <vt:lpstr>Contents!Print_Area</vt:lpstr>
      <vt:lpstr>T1.1!Print_Area</vt:lpstr>
      <vt:lpstr>T1.10!Print_Area</vt:lpstr>
      <vt:lpstr>T1.11a!Print_Area</vt:lpstr>
      <vt:lpstr>T1.11b!Print_Area</vt:lpstr>
      <vt:lpstr>T1.12!Print_Area</vt:lpstr>
      <vt:lpstr>T1.13!Print_Area</vt:lpstr>
      <vt:lpstr>T1.14!Print_Area</vt:lpstr>
      <vt:lpstr>T1.15!Print_Area</vt:lpstr>
      <vt:lpstr>T1.2!Print_Area</vt:lpstr>
      <vt:lpstr>T1.3!Print_Area</vt:lpstr>
      <vt:lpstr>T1.4!Print_Area</vt:lpstr>
      <vt:lpstr>T1.5!Print_Area</vt:lpstr>
      <vt:lpstr>T1.6!Print_Area</vt:lpstr>
      <vt:lpstr>T1.7!Print_Area</vt:lpstr>
      <vt:lpstr>T1.8!Print_Area</vt:lpstr>
      <vt:lpstr>T1.9!Print_Area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2018-11-29T15:31:42Z</dcterms:modified>
</cp:coreProperties>
</file>